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<sst xmlns="http://schemas.openxmlformats.org/spreadsheetml/2006/main" count="9" uniqueCount="8">
  <si>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Croissance d’une souche d’Acétobacter</t>
  </si>
  <si>
    <t xml:space="preserve">t (heures)</t>
  </si>
  <si>
    <t xml:space="preserve">Nt</t>
  </si>
  <si>
    <t xml:space="preserve">ln(Nt)</t>
  </si>
  <si>
    <t xml:space="preserve">Pente phase exponentielle</t>
  </si>
  <si>
    <t xml:space="preserve">Taux croissance népérien (h-1)</t>
  </si>
  <si>
    <t xml:space="preserve">Temps génération (G) mn </t>
  </si>
  <si>
    <t xml:space="preserve">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</si>
</sst>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0.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6"/>
      <color rgb="FFFFD428"/>
      <name val="Arial"/>
      <family val="2"/>
    </font>
    <font>
      <sz val="8"/>
      <color rgb="FF16825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B3B3B3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E8A202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Croissance Acetobacter</a:t>
            </a:r>
          </a:p>
        </c:rich>
      </c:tx>
      <c:layout>
        <c:manualLayout>
          <c:xMode val="edge"/>
          <c:yMode val="edge"/>
          <c:x val="0.248377375985165"/>
          <c:y val="0.02267504213267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777906572389"/>
          <c:y val="0.14963224026969"/>
          <c:w val="0.749159615161702"/>
          <c:h val="0.618296046582899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168253"/>
            </a:solidFill>
            <a:ln w="28800">
              <a:noFill/>
            </a:ln>
          </c:spPr>
          <c:marker>
            <c:symbol val="diamond"/>
            <c:size val="6"/>
            <c:spPr>
              <a:solidFill>
                <a:srgbClr val="168253"/>
              </a:solidFill>
            </c:spPr>
          </c:marker>
          <c:dPt>
            <c:idx val="5"/>
            <c:marker>
              <c:symbol val="diamond"/>
              <c:size val="6"/>
              <c:spPr>
                <a:solidFill>
                  <a:srgbClr val="168253"/>
                </a:solidFill>
              </c:spPr>
            </c:marker>
          </c:dPt>
          <c:dPt>
            <c:idx val="7"/>
            <c:marker>
              <c:symbol val="diamond"/>
              <c:size val="6"/>
              <c:spPr>
                <a:solidFill>
                  <a:srgbClr val="168253"/>
                </a:solidFill>
              </c:spPr>
            </c:marker>
          </c:dPt>
          <c:dPt>
            <c:idx val="8"/>
            <c:marker>
              <c:symbol val="diamond"/>
              <c:size val="6"/>
              <c:spPr>
                <a:solidFill>
                  <a:srgbClr val="168253"/>
                </a:solidFill>
              </c:spPr>
            </c:marker>
          </c:dPt>
          <c:dPt>
            <c:idx val="9"/>
            <c:marker>
              <c:symbol val="diamond"/>
              <c:size val="6"/>
              <c:spPr>
                <a:solidFill>
                  <a:srgbClr val="168253"/>
                </a:solidFill>
              </c:spPr>
            </c:marker>
          </c:dPt>
          <c:dPt>
            <c:idx val="10"/>
            <c:marker>
              <c:symbol val="diamond"/>
              <c:size val="6"/>
              <c:spPr>
                <a:solidFill>
                  <a:srgbClr val="168253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Feuille1!$A$5:$A$22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Feuille1!$C$5:$C$22</c:f>
              <c:numCache>
                <c:formatCode>General</c:formatCode>
                <c:ptCount val="18"/>
                <c:pt idx="0">
                  <c:v>11.5129254649702</c:v>
                </c:pt>
                <c:pt idx="1">
                  <c:v>11.5129254649702</c:v>
                </c:pt>
                <c:pt idx="2">
                  <c:v>11.5129254649702</c:v>
                </c:pt>
                <c:pt idx="3">
                  <c:v>11.5129254649702</c:v>
                </c:pt>
                <c:pt idx="4">
                  <c:v>11.8350089641393</c:v>
                </c:pt>
                <c:pt idx="5">
                  <c:v>12.4332082181139</c:v>
                </c:pt>
                <c:pt idx="6">
                  <c:v>13.2621253197795</c:v>
                </c:pt>
                <c:pt idx="7">
                  <c:v>14.0931422945626</c:v>
                </c:pt>
                <c:pt idx="8">
                  <c:v>14.9207673893511</c:v>
                </c:pt>
                <c:pt idx="9">
                  <c:v>15.7499263275939</c:v>
                </c:pt>
                <c:pt idx="10">
                  <c:v>16.5302053017852</c:v>
                </c:pt>
                <c:pt idx="11">
                  <c:v>17.038378404102</c:v>
                </c:pt>
                <c:pt idx="12">
                  <c:v>17.4073282992351</c:v>
                </c:pt>
                <c:pt idx="13">
                  <c:v>17.546011686769</c:v>
                </c:pt>
                <c:pt idx="14">
                  <c:v>17.6376088558644</c:v>
                </c:pt>
                <c:pt idx="15">
                  <c:v>17.7295315660551</c:v>
                </c:pt>
                <c:pt idx="16">
                  <c:v>17.7763237275619</c:v>
                </c:pt>
                <c:pt idx="17">
                  <c:v>17.7763237275619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e8a202"/>
            </a:solidFill>
            <a:ln w="28800">
              <a:noFill/>
            </a:ln>
          </c:spPr>
          <c:marker>
            <c:symbol val="triangle"/>
            <c:size val="8"/>
            <c:spPr>
              <a:solidFill>
                <a:srgbClr val="e8a202"/>
              </a:solidFill>
            </c:spPr>
          </c:marker>
          <c:dPt>
            <c:idx val="0"/>
            <c:marker>
              <c:symbol val="triangle"/>
              <c:size val="8"/>
              <c:spPr>
                <a:solidFill>
                  <a:srgbClr val="e8a202"/>
                </a:solidFill>
              </c:spPr>
            </c:marker>
          </c:dPt>
          <c:dPt>
            <c:idx val="2"/>
            <c:marker>
              <c:symbol val="triangle"/>
              <c:size val="8"/>
              <c:spPr>
                <a:solidFill>
                  <a:srgbClr val="e8a202"/>
                </a:solidFill>
              </c:spPr>
            </c:marker>
          </c:dPt>
          <c:dPt>
            <c:idx val="3"/>
            <c:marker>
              <c:symbol val="triangle"/>
              <c:size val="8"/>
              <c:spPr>
                <a:solidFill>
                  <a:srgbClr val="e8a202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e8a202"/>
                </a:solidFill>
              </a:ln>
            </c:spPr>
            <c:trendlineType val="linear"/>
            <c:forward val="0"/>
            <c:backward val="2"/>
            <c:dispRSqr val="1"/>
            <c:dispEq val="1"/>
          </c:trendline>
          <c:xVal>
            <c:numRef>
              <c:f>Feuille1!$A$5:$A$8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Feuille1!$C$5:$C$8</c:f>
              <c:numCache>
                <c:formatCode>General</c:formatCode>
                <c:ptCount val="4"/>
                <c:pt idx="0">
                  <c:v>11.5129254649702</c:v>
                </c:pt>
                <c:pt idx="1">
                  <c:v>11.5129254649702</c:v>
                </c:pt>
                <c:pt idx="2">
                  <c:v>11.5129254649702</c:v>
                </c:pt>
                <c:pt idx="3">
                  <c:v>11.5129254649702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168253"/>
                </a:solidFill>
              </a:ln>
            </c:spPr>
            <c:trendlineType val="linear"/>
            <c:forward val="3"/>
            <c:backward val="4"/>
            <c:dispRSqr val="1"/>
            <c:dispEq val="1"/>
          </c:trendline>
          <c:xVal>
            <c:numRef>
              <c:f>Feuille1!$A$10:$A$15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xVal>
          <c:yVal>
            <c:numRef>
              <c:f>Feuille1!$C$10:$C$15</c:f>
              <c:numCache>
                <c:formatCode>General</c:formatCode>
                <c:ptCount val="6"/>
                <c:pt idx="0">
                  <c:v>12.4332082181139</c:v>
                </c:pt>
                <c:pt idx="1">
                  <c:v>13.2621253197795</c:v>
                </c:pt>
                <c:pt idx="2">
                  <c:v>14.0931422945626</c:v>
                </c:pt>
                <c:pt idx="3">
                  <c:v>14.9207673893511</c:v>
                </c:pt>
                <c:pt idx="4">
                  <c:v>15.7499263275939</c:v>
                </c:pt>
                <c:pt idx="5">
                  <c:v>16.5302053017852</c:v>
                </c:pt>
              </c:numCache>
            </c:numRef>
          </c:yVal>
          <c:smooth val="0"/>
        </c:ser>
        <c:axId val="26702416"/>
        <c:axId val="84971109"/>
      </c:scatterChart>
      <c:valAx>
        <c:axId val="267024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ln(Nt)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971109"/>
        <c:crosses val="autoZero"/>
        <c:crossBetween val="between"/>
      </c:valAx>
      <c:valAx>
        <c:axId val="84971109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(h)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70241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514800</xdr:colOff>
      <xdr:row>3</xdr:row>
      <xdr:rowOff>52920</xdr:rowOff>
    </xdr:from>
    <xdr:to>
      <xdr:col>7</xdr:col>
      <xdr:colOff>253080</xdr:colOff>
      <xdr:row>17</xdr:row>
      <xdr:rowOff>126720</xdr:rowOff>
    </xdr:to>
    <xdr:graphicFrame>
      <xdr:nvGraphicFramePr>
        <xdr:cNvPr id="0" name=""/>
        <xdr:cNvGraphicFramePr/>
      </xdr:nvGraphicFramePr>
      <xdr:xfrm>
        <a:off x="2785680" y="540720"/>
        <a:ext cx="3105720" cy="234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C44"/>
  <sheetViews>
    <sheetView showFormulas="false" showGridLines="true" showRowColHeaders="true" showZeros="true" rightToLeft="false" tabSelected="true" showOutlineSymbols="true" defaultGridColor="true" view="normal" topLeftCell="A1" colorId="64" zoomScale="143" zoomScaleNormal="143" zoomScalePageLayoutView="100" workbookViewId="0">
      <selection pane="topLeft" activeCell="F2" activeCellId="0" sqref="F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3.44"/>
    <col collapsed="false" customWidth="true" hidden="false" outlineLevel="0" max="3" min="3" style="0" width="7.22"/>
    <col collapsed="false" customWidth="true" hidden="false" outlineLevel="0" max="5" min="5" style="0" width="13.17"/>
  </cols>
  <sheetData>
    <row r="2" customFormat="false" ht="12.8" hidden="false" customHeight="false" outlineLevel="0" collapsed="false">
      <c r="A2" s="1" t="s">
        <v>0</v>
      </c>
    </row>
    <row r="4" customFormat="false" ht="12.8" hidden="false" customHeight="false" outlineLevel="0" collapsed="false">
      <c r="A4" s="2" t="s">
        <v>1</v>
      </c>
      <c r="B4" s="2" t="s">
        <v>2</v>
      </c>
      <c r="C4" s="2" t="s">
        <v>3</v>
      </c>
    </row>
    <row r="5" customFormat="false" ht="12.8" hidden="false" customHeight="false" outlineLevel="0" collapsed="false">
      <c r="A5" s="3" t="n">
        <v>0</v>
      </c>
      <c r="B5" s="3" t="n">
        <f aca="false">10^5</f>
        <v>100000</v>
      </c>
      <c r="C5" s="4" t="n">
        <f aca="false">LN(B5)</f>
        <v>11.5129254649702</v>
      </c>
    </row>
    <row r="6" customFormat="false" ht="12.8" hidden="false" customHeight="false" outlineLevel="0" collapsed="false">
      <c r="A6" s="3" t="n">
        <v>1</v>
      </c>
      <c r="B6" s="3" t="n">
        <f aca="false">10^5</f>
        <v>100000</v>
      </c>
      <c r="C6" s="4" t="n">
        <f aca="false">LN(B6)</f>
        <v>11.5129254649702</v>
      </c>
    </row>
    <row r="7" customFormat="false" ht="12.8" hidden="false" customHeight="false" outlineLevel="0" collapsed="false">
      <c r="A7" s="3" t="n">
        <v>2</v>
      </c>
      <c r="B7" s="3" t="n">
        <f aca="false">10^5</f>
        <v>100000</v>
      </c>
      <c r="C7" s="4" t="n">
        <f aca="false">LN(B7)</f>
        <v>11.5129254649702</v>
      </c>
    </row>
    <row r="8" customFormat="false" ht="12.8" hidden="false" customHeight="false" outlineLevel="0" collapsed="false">
      <c r="A8" s="3" t="n">
        <v>3</v>
      </c>
      <c r="B8" s="3" t="n">
        <f aca="false">10^5</f>
        <v>100000</v>
      </c>
      <c r="C8" s="4" t="n">
        <f aca="false">LN(B8)</f>
        <v>11.5129254649702</v>
      </c>
    </row>
    <row r="9" customFormat="false" ht="12.8" hidden="false" customHeight="false" outlineLevel="0" collapsed="false">
      <c r="A9" s="3" t="n">
        <v>4</v>
      </c>
      <c r="B9" s="3" t="n">
        <f aca="false">1.38*10^5</f>
        <v>138000</v>
      </c>
      <c r="C9" s="4" t="n">
        <f aca="false">LN(B9)</f>
        <v>11.8350089641393</v>
      </c>
    </row>
    <row r="10" customFormat="false" ht="12.8" hidden="false" customHeight="false" outlineLevel="0" collapsed="false">
      <c r="A10" s="3" t="n">
        <v>5</v>
      </c>
      <c r="B10" s="3" t="n">
        <f aca="false">2.51*10^5</f>
        <v>251000</v>
      </c>
      <c r="C10" s="4" t="n">
        <f aca="false">LN(B10)</f>
        <v>12.4332082181139</v>
      </c>
    </row>
    <row r="11" customFormat="false" ht="12.8" hidden="false" customHeight="false" outlineLevel="0" collapsed="false">
      <c r="A11" s="3" t="n">
        <v>6</v>
      </c>
      <c r="B11" s="3" t="n">
        <f aca="false">5.75*10^5</f>
        <v>575000</v>
      </c>
      <c r="C11" s="4" t="n">
        <f aca="false">LN(B11)</f>
        <v>13.2621253197795</v>
      </c>
    </row>
    <row r="12" customFormat="false" ht="12.8" hidden="false" customHeight="false" outlineLevel="0" collapsed="false">
      <c r="A12" s="3" t="n">
        <v>7</v>
      </c>
      <c r="B12" s="3" t="n">
        <f aca="false">1.32*10^6</f>
        <v>1320000</v>
      </c>
      <c r="C12" s="4" t="n">
        <f aca="false">LN(B12)</f>
        <v>14.0931422945626</v>
      </c>
    </row>
    <row r="13" customFormat="false" ht="12.8" hidden="false" customHeight="false" outlineLevel="0" collapsed="false">
      <c r="A13" s="3" t="n">
        <v>8</v>
      </c>
      <c r="B13" s="3" t="n">
        <f aca="false">3.02*10^6</f>
        <v>3020000</v>
      </c>
      <c r="C13" s="4" t="n">
        <f aca="false">LN(B13)</f>
        <v>14.9207673893511</v>
      </c>
    </row>
    <row r="14" customFormat="false" ht="12.8" hidden="false" customHeight="false" outlineLevel="0" collapsed="false">
      <c r="A14" s="3" t="n">
        <v>9</v>
      </c>
      <c r="B14" s="3" t="n">
        <f aca="false">6.92*10^6</f>
        <v>6920000</v>
      </c>
      <c r="C14" s="4" t="n">
        <f aca="false">LN(B14)</f>
        <v>15.7499263275939</v>
      </c>
    </row>
    <row r="15" customFormat="false" ht="12.8" hidden="false" customHeight="false" outlineLevel="0" collapsed="false">
      <c r="A15" s="3" t="n">
        <v>10</v>
      </c>
      <c r="B15" s="3" t="n">
        <f aca="false">1.51*10^7</f>
        <v>15100000</v>
      </c>
      <c r="C15" s="4" t="n">
        <f aca="false">LN(B15)</f>
        <v>16.5302053017852</v>
      </c>
    </row>
    <row r="16" customFormat="false" ht="12.8" hidden="false" customHeight="false" outlineLevel="0" collapsed="false">
      <c r="A16" s="3" t="n">
        <v>11</v>
      </c>
      <c r="B16" s="3" t="n">
        <f aca="false">2.51*10^7</f>
        <v>25100000</v>
      </c>
      <c r="C16" s="4" t="n">
        <f aca="false">LN(B16)</f>
        <v>17.038378404102</v>
      </c>
    </row>
    <row r="17" customFormat="false" ht="12.8" hidden="false" customHeight="false" outlineLevel="0" collapsed="false">
      <c r="A17" s="3" t="n">
        <v>12</v>
      </c>
      <c r="B17" s="3" t="n">
        <f aca="false">3.63*10^7</f>
        <v>36300000</v>
      </c>
      <c r="C17" s="4" t="n">
        <f aca="false">LN(B17)</f>
        <v>17.4073282992351</v>
      </c>
    </row>
    <row r="18" customFormat="false" ht="12.8" hidden="false" customHeight="false" outlineLevel="0" collapsed="false">
      <c r="A18" s="3" t="n">
        <v>13</v>
      </c>
      <c r="B18" s="3" t="n">
        <f aca="false">4.17*10^7</f>
        <v>41700000</v>
      </c>
      <c r="C18" s="4" t="n">
        <f aca="false">LN(B18)</f>
        <v>17.546011686769</v>
      </c>
    </row>
    <row r="19" customFormat="false" ht="12.8" hidden="false" customHeight="false" outlineLevel="0" collapsed="false">
      <c r="A19" s="3" t="n">
        <v>14</v>
      </c>
      <c r="B19" s="3" t="n">
        <f aca="false">4.57*10^7</f>
        <v>45700000</v>
      </c>
      <c r="C19" s="4" t="n">
        <f aca="false">LN(B19)</f>
        <v>17.6376088558644</v>
      </c>
    </row>
    <row r="20" customFormat="false" ht="12.8" hidden="false" customHeight="false" outlineLevel="0" collapsed="false">
      <c r="A20" s="3" t="n">
        <v>15</v>
      </c>
      <c r="B20" s="3" t="n">
        <f aca="false">5.01*10^7</f>
        <v>50100000</v>
      </c>
      <c r="C20" s="4" t="n">
        <f aca="false">LN(B20)</f>
        <v>17.7295315660551</v>
      </c>
    </row>
    <row r="21" customFormat="false" ht="20.85" hidden="false" customHeight="true" outlineLevel="0" collapsed="false">
      <c r="A21" s="3" t="n">
        <v>16</v>
      </c>
      <c r="B21" s="3" t="n">
        <f aca="false">5.25*10^7</f>
        <v>52500000</v>
      </c>
      <c r="C21" s="4" t="n">
        <f aca="false">LN(B21)</f>
        <v>17.7763237275619</v>
      </c>
    </row>
    <row r="22" customFormat="false" ht="12.8" hidden="false" customHeight="false" outlineLevel="0" collapsed="false">
      <c r="A22" s="3" t="n">
        <v>17</v>
      </c>
      <c r="B22" s="3" t="n">
        <f aca="false">5.25*10^7</f>
        <v>52500000</v>
      </c>
      <c r="C22" s="4" t="n">
        <f aca="false">LN(B22)</f>
        <v>17.7763237275619</v>
      </c>
    </row>
    <row r="23" customFormat="false" ht="12.8" hidden="false" customHeight="false" outlineLevel="0" collapsed="false">
      <c r="A23" s="5"/>
      <c r="B23" s="5"/>
      <c r="C23" s="5"/>
    </row>
    <row r="24" customFormat="false" ht="12.8" hidden="false" customHeight="false" outlineLevel="0" collapsed="false">
      <c r="A24" s="5"/>
      <c r="B24" s="5"/>
      <c r="C24" s="5"/>
    </row>
    <row r="25" customFormat="false" ht="19.7" hidden="false" customHeight="false" outlineLevel="0" collapsed="false">
      <c r="A25" s="6" t="s">
        <v>4</v>
      </c>
      <c r="B25" s="4" t="n">
        <f aca="false">SLOPE(C10:C15,A10:A15)</f>
        <v>0.822171815331079</v>
      </c>
      <c r="C25" s="5"/>
    </row>
    <row r="26" customFormat="false" ht="19.7" hidden="false" customHeight="false" outlineLevel="0" collapsed="false">
      <c r="A26" s="7" t="s">
        <v>5</v>
      </c>
      <c r="B26" s="4" t="n">
        <f aca="false">B25</f>
        <v>0.822171815331079</v>
      </c>
      <c r="C26" s="5"/>
    </row>
    <row r="27" customFormat="false" ht="19.7" hidden="false" customHeight="false" outlineLevel="0" collapsed="false">
      <c r="A27" s="7" t="s">
        <v>6</v>
      </c>
      <c r="B27" s="4" t="n">
        <f aca="false">(LN(2)/B26)*60</f>
        <v>50.5841115665701</v>
      </c>
      <c r="C27" s="5"/>
    </row>
    <row r="28" customFormat="false" ht="12.8" hidden="false" customHeight="false" outlineLevel="0" collapsed="false">
      <c r="A28" s="5"/>
      <c r="B28" s="5"/>
      <c r="C28" s="5"/>
    </row>
    <row r="29" customFormat="false" ht="12.8" hidden="false" customHeight="false" outlineLevel="0" collapsed="false">
      <c r="A29" s="5"/>
      <c r="B29" s="5"/>
      <c r="C29" s="5"/>
    </row>
    <row r="30" customFormat="false" ht="12.8" hidden="false" customHeight="false" outlineLevel="0" collapsed="false">
      <c r="A30" s="5"/>
      <c r="B30" s="5"/>
      <c r="C30" s="5"/>
    </row>
    <row r="31" customFormat="false" ht="12.8" hidden="false" customHeight="false" outlineLevel="0" collapsed="false">
      <c r="A31" s="5"/>
      <c r="B31" s="5"/>
      <c r="C31" s="5"/>
    </row>
    <row r="32" customFormat="false" ht="12.8" hidden="false" customHeight="false" outlineLevel="0" collapsed="false">
      <c r="A32" s="5"/>
      <c r="B32" s="5"/>
      <c r="C32" s="5"/>
    </row>
    <row r="33" customFormat="false" ht="12.8" hidden="false" customHeight="false" outlineLevel="0" collapsed="false">
      <c r="A33" s="5"/>
      <c r="B33" s="5"/>
      <c r="C33" s="5"/>
    </row>
    <row r="34" customFormat="false" ht="12.8" hidden="false" customHeight="false" outlineLevel="0" collapsed="false">
      <c r="A34" s="5"/>
      <c r="B34" s="5"/>
      <c r="C34" s="5"/>
    </row>
    <row r="35" customFormat="false" ht="12.8" hidden="false" customHeight="false" outlineLevel="0" collapsed="false">
      <c r="A35" s="5"/>
      <c r="B35" s="5"/>
      <c r="C35" s="5"/>
    </row>
    <row r="36" customFormat="false" ht="12.8" hidden="false" customHeight="false" outlineLevel="0" collapsed="false">
      <c r="A36" s="5"/>
      <c r="B36" s="5"/>
      <c r="C36" s="5"/>
    </row>
    <row r="37" customFormat="false" ht="12.8" hidden="false" customHeight="false" outlineLevel="0" collapsed="false">
      <c r="A37" s="5"/>
      <c r="B37" s="5"/>
      <c r="C37" s="5"/>
    </row>
    <row r="38" customFormat="false" ht="12.8" hidden="false" customHeight="false" outlineLevel="0" collapsed="false">
      <c r="A38" s="5"/>
      <c r="B38" s="5"/>
      <c r="C38" s="5"/>
    </row>
    <row r="39" customFormat="false" ht="12.8" hidden="false" customHeight="false" outlineLevel="0" collapsed="false">
      <c r="A39" s="5"/>
      <c r="B39" s="5"/>
      <c r="C39" s="5"/>
    </row>
    <row r="40" customFormat="false" ht="12.8" hidden="false" customHeight="false" outlineLevel="0" collapsed="false">
      <c r="A40" s="5" t="s">
        <v>1</v>
      </c>
      <c r="B40" s="5"/>
      <c r="C40" s="5"/>
    </row>
    <row r="41" customFormat="false" ht="12.8" hidden="false" customHeight="false" outlineLevel="0" collapsed="false">
      <c r="A41" s="5"/>
      <c r="B41" s="5"/>
      <c r="C41" s="5"/>
    </row>
    <row r="42" customFormat="false" ht="12.8" hidden="false" customHeight="false" outlineLevel="0" collapsed="false">
      <c r="A42" s="5"/>
      <c r="B42" s="5"/>
      <c r="C42" s="5"/>
    </row>
    <row r="43" customFormat="false" ht="12.8" hidden="false" customHeight="false" outlineLevel="0" collapsed="false">
      <c r="A43" s="5"/>
      <c r="B43" s="5"/>
      <c r="C43" s="5"/>
    </row>
    <row r="44" customFormat="false" ht="12.8" hidden="false" customHeight="false" outlineLevel="0" collapsed="false">
      <c r="A44" s="5" t="s">
        <v>7</v>
      </c>
      <c r="B44" s="5"/>
      <c r="C44" s="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2023-09-17T08:02:38Z</dcterms:created>
  <dc:creator/>
  <dc:description/>
  <dc:language>fr-FR</dc:language>
  <cp:lastModifiedBy/>
  <dcterms:modified xsi:type="dcterms:W3CDTF">2023-09-17T14:07:02Z</dcterms:modified>
  <cp:revision>2</cp:revision>
  <dc:subject/>
  <dc:title/>
</cp:coreProperties>
</file>