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styles.xml" ContentType="application/vnd.openxmlformats-officedocument.spreadsheetml.style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charts/chart51.xml" ContentType="application/vnd.openxmlformats-officedocument.drawingml.chart+xml"/>
  <Override PartName="/xl/charts/chart52.xml" ContentType="application/vnd.openxmlformats-officedocument.drawingml.chart+xml"/>
  <Override PartName="/xl/drawings/_rels/drawing4.xml.rels" ContentType="application/vnd.openxmlformats-package.relationships+xml"/>
  <Override PartName="/xl/drawings/_rels/drawing1.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rels/.rels" ContentType="application/vnd.openxmlformats-package.relationships+xml"/>
  <Override PartName="/customXml/item1.xml" ContentType="application/xml"/>
  <Override PartName="/customXml/itemProps1.xml" ContentType="application/vnd.openxmlformats-officedocument.customXmlProperties+xml"/>
  <Override PartName="/customXml/item2.xml" ContentType="application/xml"/>
  <Override PartName="/customXml/_rels/item3.xml.rels" ContentType="application/vnd.openxmlformats-package.relationships+xml"/>
  <Override PartName="/customXml/_rels/item2.xml.rels" ContentType="application/vnd.openxmlformats-package.relationships+xml"/>
  <Override PartName="/customXml/_rels/item1.xml.rels" ContentType="application/vnd.openxmlformats-package.relationships+xml"/>
  <Override PartName="/customXml/itemProps2.xml" ContentType="application/vnd.openxmlformats-officedocument.customXmlProperties+xml"/>
  <Override PartName="/customXml/item3.xml" ContentType="application/xml"/>
  <Override PartName="/customXml/itemProps3.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3"/>
  </bookViews>
  <sheets>
    <sheet name="COMMUNIQUER" sheetId="1" state="visible" r:id="rId2"/>
    <sheet name="GUIDER" sheetId="2" state="visible" r:id="rId3"/>
    <sheet name="ANIMER" sheetId="3" state="visible" r:id="rId4"/>
    <sheet name="CONSTRUIRE" sheetId="4"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<sst xmlns="http://schemas.openxmlformats.org/spreadsheetml/2006/main" count="852" uniqueCount="437">
  <si>
    <t xml:space="preserve">C1</t>
  </si>
  <si>
    <t xml:space="preserve">COMMUNIQUER</t>
  </si>
  <si>
    <t xml:space="preserve">V. Garlatti / C. Baraquet</t>
  </si>
  <si>
    <t xml:space="preserve">Objectif : A l’issue de cette unité d’enseignement l’étudiant sera capable de réaliser un écrit papier et web  et une présentation orale  sur une question en environnement en se référant à des ressources scientifiques fiables. </t>
  </si>
  <si>
    <t xml:space="preserve">Mode d'emploi : l'évaluation de la compétence se fait sur base de la démarche suivie par l'étudiant et le résultat obtenu. Le carnet de bord, les séances d'accompagnement, les livrables et la soutenance finale sont autant d'outils pour évaluer en continue la compétence. Un point est fait avec l'étudiant à l'issue de chaque UE et la grille d'évaluation intermédiaire sera conservée. L'étudiant peut rectifier le dévellopement de sa compétence jusqu'à la fin de la formation. </t>
  </si>
  <si>
    <t xml:space="preserve">Mode d'emploi : l'évaluation de la compétence inclue normalement la validation des ressources et la capacité de l'étudiant à se baser sur ces ressources pour évaluer son travail. Ici une évaluation des savoirs/savoirs-faire/savoir-être est proposée de façon à permettre à l'étudiant de se positionner et à l'équipe de moduler l'évaluation de la compétence. Les résultats sous forme d'araignée permettrons à l'étudiant de valoriser ses forces auprès d'employeur. </t>
  </si>
  <si>
    <t xml:space="preserve">Niveau </t>
  </si>
  <si>
    <t xml:space="preserve">Auto-évaluation</t>
  </si>
  <si>
    <t xml:space="preserve">découverte (&gt;(5/20)</t>
  </si>
  <si>
    <t xml:space="preserve">débutant (entre 8 et 10)</t>
  </si>
  <si>
    <t xml:space="preserve">passable (entre 10 et 12)</t>
  </si>
  <si>
    <t xml:space="preserve">assez bien  (entre 12 et 14)</t>
  </si>
  <si>
    <t xml:space="preserve">bien (entre 14 et 16)</t>
  </si>
  <si>
    <t xml:space="preserve">très bien (entre 16 et 18)</t>
  </si>
  <si>
    <t xml:space="preserve">excellent (entre 18 et 20)</t>
  </si>
  <si>
    <t xml:space="preserve">Commentaire </t>
  </si>
  <si>
    <t xml:space="preserve">dispense</t>
  </si>
  <si>
    <t xml:space="preserve">Composantes essentielles</t>
  </si>
  <si>
    <t xml:space="preserve">Apprentissage critique</t>
  </si>
  <si>
    <t xml:space="preserve">Explicitation du critère </t>
  </si>
  <si>
    <t xml:space="preserve">Niveau attendu non atteint ou réalisé par l'IA</t>
  </si>
  <si>
    <t xml:space="preserve">Niveau attendu partiellement atteint mais justification incomplète ou non personnelle (IA)</t>
  </si>
  <si>
    <t xml:space="preserve">Niveau attendu atteint mais justification incomplète ou non personnelle (IA) </t>
  </si>
  <si>
    <t xml:space="preserve">niveau partiellement atteint mais justification complète et personnelle</t>
  </si>
  <si>
    <t xml:space="preserve">Niveau atteint et justification complète</t>
  </si>
  <si>
    <t xml:space="preserve">Recul particulièrement important sur le critère</t>
  </si>
  <si>
    <t xml:space="preserve">Score</t>
  </si>
  <si>
    <t xml:space="preserve">savoirs</t>
  </si>
  <si>
    <t xml:space="preserve">Climatologie</t>
  </si>
  <si>
    <t xml:space="preserve">C1-1</t>
  </si>
  <si>
    <t xml:space="preserve">C1. en analysant des données scientifiques fiables</t>
  </si>
  <si>
    <t xml:space="preserve">Pouvoir hiérarchiser les sources d’information et les ressources</t>
  </si>
  <si>
    <t xml:space="preserve">L'étudiant doit être capable de différencier une revue d'un article scientifique et de les utiliser dans les bons objectifs : une revue pour des concepts généraux, un article pour des résultats expérimentaux par exemple. </t>
  </si>
  <si>
    <t xml:space="preserve">Hydrologie</t>
  </si>
  <si>
    <t xml:space="preserve">Utiliser des techniques de recherche dans des bases de données pour identifier les ressources pertinentes</t>
  </si>
  <si>
    <t xml:space="preserve">L'étudiant doit montrer qu'il est capable d'utiliser les bases pubmed et/ou google scholar en utilisant : (1) des mots clefs pertinents (2) des connecteurs entre les mots clefs (3) des restrictions </t>
  </si>
  <si>
    <t xml:space="preserve">Bases d'écomie env.</t>
  </si>
  <si>
    <t xml:space="preserve">Utiliser à la bon escient sources scientifiques et ressources</t>
  </si>
  <si>
    <t xml:space="preserve">Bases de communication/médiation</t>
  </si>
  <si>
    <t xml:space="preserve">C1-2</t>
  </si>
  <si>
    <t xml:space="preserve">C2.  en organisant ses propos de façon à répondre à un questionnement</t>
  </si>
  <si>
    <t xml:space="preserve">Organiser ses idées dans une préparation d’événement de façon à répondre aux contraintes imposées</t>
  </si>
  <si>
    <t xml:space="preserve">Écosystème et biodiversité</t>
  </si>
  <si>
    <t xml:space="preserve">Organiser ses idées de façon à réaliser une démonstration scientifique dans un texte</t>
  </si>
  <si>
    <t xml:space="preserve">L'étudiant doit organiser ses idées dans le texte en : (1) ne faisant pas de HS (2) en organisant ses parties de façon démonstrative et non catalogue (3) en organisant chaque sous-partie sur base de résultats scientifiques sourcés</t>
  </si>
  <si>
    <t xml:space="preserve">savoirs- faire</t>
  </si>
  <si>
    <t xml:space="preserve">Utilisation logiciel traitment image</t>
  </si>
  <si>
    <t xml:space="preserve">Organiser ses idées de façon à réaliser une démonstration scientifique dans une figure</t>
  </si>
  <si>
    <t xml:space="preserve">L'étudiant doit organiser ses idées dans une figure en : (1) ne faisant pas de HS (2) en organisant la figure de façon à comprendre la réponse à la problématique (3) en intégrant des résultats scientifiques sourcés</t>
  </si>
  <si>
    <t xml:space="preserve"> Organiser son intervention afin d’aider le public à saisir le questionnement dans une prestation orale</t>
  </si>
  <si>
    <t xml:space="preserve">Utiliser des résultats expérimentaux de la littérature  pour la démonstration</t>
  </si>
  <si>
    <t xml:space="preserve">L'étudiant doit baser son travail sur des résultats expérimentaux et non sur des généralités. Les résultats doivent être présentés en respectant le plan "expérience réalisée/objectifs" / résultats obtenus /interprétation</t>
  </si>
  <si>
    <t xml:space="preserve">Utilisation logiciel PAO  mise en page</t>
  </si>
  <si>
    <t xml:space="preserve">C1-3</t>
  </si>
  <si>
    <t xml:space="preserve">C3. en utilisant la diversité des supports de communication </t>
  </si>
  <si>
    <t xml:space="preserve">Choisir parmi une diversité de logiciels et de formats dans un document imprimé, un document web ou une présentation</t>
  </si>
  <si>
    <t xml:space="preserve">(1) Il est attendu de l’étudiant qu’il crée ses supports.  Il ne doit pas s’appuyer sur des modèles fournis (canva, genial.ly ..) ou de l’IA générative. (2)  il doit utiliser pour l’illustration des logiciels de dessin vectoriel  et de la mise en page spécialisés. </t>
  </si>
  <si>
    <t xml:space="preserve">Utilisation d'un logiciel de présentation </t>
  </si>
  <si>
    <t xml:space="preserve">Choisir des supports d’interactivités au cours d’une intervention orale</t>
  </si>
  <si>
    <t xml:space="preserve">L’étudiant propose des outils pour interagir avec le public tant pour appuyer son sujet que pour diagnostiquer ou évaluer</t>
  </si>
  <si>
    <t xml:space="preserve">Choisir une charte graphique</t>
  </si>
  <si>
    <t xml:space="preserve">L’étudiant qu’il respecte ou propose une charte graphique pour l’ensemble des documents. Cette charte ne peut en rien être proposée par des modèles existants ou l’IA générative</t>
  </si>
  <si>
    <t xml:space="preserve">Adapter son illustration  tout en respectant les règles de communication scientifique</t>
  </si>
  <si>
    <t xml:space="preserve">L’étudiant adapte des résultats/illustration scientifiques pour le public tout en gardant les informations et sans demander à une IA générative.</t>
  </si>
  <si>
    <t xml:space="preserve">C1-4</t>
  </si>
  <si>
    <t xml:space="preserve">C4. en respectant la propriété intellectuelle</t>
  </si>
  <si>
    <t xml:space="preserve">Savoir citer ses sources dans un texte/figure à l’écrit et à l’oral</t>
  </si>
  <si>
    <t xml:space="preserve">L’étudiant est capable de citer ses sources de façon complète dans tous les documents écrit texte et figure ainsi que dans une prestation orale</t>
  </si>
  <si>
    <t xml:space="preserve">Connaître les écueils du point de vue de la propriété intellectuelle de l’utilisation de l’IA</t>
  </si>
  <si>
    <t xml:space="preserve">L’étudiant est capable d’expliciter le mode de fonctionnement d’une IA générative et donc en quoi cela nuit à la propriété intellectuelle</t>
  </si>
  <si>
    <t xml:space="preserve">C1-5</t>
  </si>
  <si>
    <t xml:space="preserve">C5. en s’exprimant de façon claire en français et en anglais</t>
  </si>
  <si>
    <t xml:space="preserve">Adapter son discours écrit au public tout en respectant les règles du langage scientifique</t>
  </si>
  <si>
    <t xml:space="preserve">Maintenir un discours scientifique adapté au public dans un document en anglais</t>
  </si>
  <si>
    <t xml:space="preserve">Adapter son discours oral au public tout en respectant les règles du langage scientifique</t>
  </si>
  <si>
    <t xml:space="preserve">Avoir un langage non verbal cohérent avec le contexte</t>
  </si>
  <si>
    <t xml:space="preserve">C1COR</t>
  </si>
  <si>
    <t xml:space="preserve">C6. en faisant preuve d’esprit critique sur le sujet et sur la communication réalisée (rétroanalyse)</t>
  </si>
  <si>
    <t xml:space="preserve">Connaître le coût écologique de l’utilisation de l’IA générative dans les supports de communication</t>
  </si>
  <si>
    <t xml:space="preserve">L’étudiant est capable de montrer qu’il est conscient du coût écologique et sociétale de l’utilisation de l’IA</t>
  </si>
  <si>
    <t xml:space="preserve">Analyser la qualité de l’organisation de l’événement de communication</t>
  </si>
  <si>
    <t xml:space="preserve">L’étudiant doit savoir expliciter les choix d’organisation/planning et les corriger</t>
  </si>
  <si>
    <t xml:space="preserve">Note</t>
  </si>
  <si>
    <t xml:space="preserve">C2</t>
  </si>
  <si>
    <t xml:space="preserve">GUIDER</t>
  </si>
  <si>
    <t xml:space="preserve">T. bertin </t>
  </si>
  <si>
    <t xml:space="preserve">Objectif : A l’issue de cette unité d’enseignement, l’étudiant sera capable d’organiser une sortie physique et virtuelle  ludique à but scientifique et pédagogique sur une zone naturelle dans le respect de l’environnement et de la biodiversité. </t>
  </si>
  <si>
    <t xml:space="preserve">LIvrables (un des docs doit être traduit en anglais)</t>
  </si>
  <si>
    <t xml:space="preserve">BOOK environnement (fiche espèce - fiches géologie - fiches expériences) montrant la culture naturaliste de l'étudiant</t>
  </si>
  <si>
    <t xml:space="preserve">Livret balade (description générale de la zone avec enjeux écologique, humains et culturels, législation associée, cartographie de la zone, EPI et règles à suivre nécessaire, fiches espèces, fiche géologie, fiche culture et patrimoine, expériences et animations, fiche évaluation, affiche de communication)</t>
  </si>
  <si>
    <t xml:space="preserve">Démonstration ou film de la balade </t>
  </si>
  <si>
    <t xml:space="preserve">Vidéo réalisée au cours de la formation en équipe </t>
  </si>
  <si>
    <t xml:space="preserve">Support réfléxif</t>
  </si>
  <si>
    <t xml:space="preserve">Carnet de Bord ( pour chaque séance, l'intervenant prévoit 30mn pour remplir le CDB/portfolio)</t>
  </si>
  <si>
    <t xml:space="preserve">Niveaux d'évaluation : Pour valider la compétence l'étudiant doit au moins obtenir moyennement à chaque composante essentielle : niveau débutant (10-13). L'obtention de satisfaisant à la majorité des composantes essentielles permet à l'étudiant d'être intermédiaire (13-16) à la compétence. Si l'étudiant est très satifaisant dans la majorité des compétences c'est à dire qu'il sait justifier ses choix alors il est niveau avancé (16-18). La dernière CE permet d'évaluer la réfléxivité de l'étudiant et sa capacité de retroanalyse qui permet de mener au niveau expert (&gt;18). Attention on ne peut pas sauter un niveau. On peut ajuster la "note" d'un niveau avec les attendus des niveaux supérieurs s'ils sont partiellement remplis ou avec l'évaluation des savoirs/savoirs-faire/savoirs-être indiqués en dessous. </t>
  </si>
  <si>
    <t xml:space="preserve">auto-évaluation</t>
  </si>
  <si>
    <t xml:space="preserve">Neutraliser</t>
  </si>
  <si>
    <t xml:space="preserve">Autoévaluation</t>
  </si>
  <si>
    <t xml:space="preserve">Composantes esssentielle </t>
  </si>
  <si>
    <t xml:space="preserve">Critère évaluation </t>
  </si>
  <si>
    <t xml:space="preserve">insatisfaisant </t>
  </si>
  <si>
    <t xml:space="preserve">moyennement</t>
  </si>
  <si>
    <t xml:space="preserve">satisfaisant </t>
  </si>
  <si>
    <t xml:space="preserve">très satisfaisant</t>
  </si>
  <si>
    <t xml:space="preserve">cartographie</t>
  </si>
  <si>
    <t xml:space="preserve">C2-1</t>
  </si>
  <si>
    <t xml:space="preserve">en choisissant un espace naturel adapté au public</t>
  </si>
  <si>
    <t xml:space="preserve">L'étudiant réalise une cartographie complète de la zone</t>
  </si>
  <si>
    <t xml:space="preserve">L'étudiant c'est contenté d'une capture écran ou n'a pas réalisé la carte</t>
  </si>
  <si>
    <t xml:space="preserve">L'étudiant a référénce quelques éléments de la carte sur une capture écran</t>
  </si>
  <si>
    <t xml:space="preserve">L'étudiant a référencé les éléments de la carte sur une cartographie SIG</t>
  </si>
  <si>
    <t xml:space="preserve">L'étudiant a référencé et hierarchisé les éléments de la carte sur une cartographie SIG</t>
  </si>
  <si>
    <t xml:space="preserve">pétrologie</t>
  </si>
  <si>
    <t xml:space="preserve">Choix d'une zone accessible au public choisi</t>
  </si>
  <si>
    <t xml:space="preserve">La zone est difficile d'accès pour le public choisi ou n'as pas été choisie</t>
  </si>
  <si>
    <t xml:space="preserve">La zone est accessible au public choisi mais peut poser des problèmes de sécurité</t>
  </si>
  <si>
    <t xml:space="preserve">La zone est accessible est sure pour le public choisi </t>
  </si>
  <si>
    <t xml:space="preserve">L'étudiant est capable de jutifier la pertinence de la zone de pour le public</t>
  </si>
  <si>
    <t xml:space="preserve">géographie - patrimoine</t>
  </si>
  <si>
    <t xml:space="preserve">La biodiversité et la géodiversité sont pris en compte dans le choix et l'analyse de la zone</t>
  </si>
  <si>
    <t xml:space="preserve">La zone choisi n'a aucun intérêt en terme de biodiversité et de géodiversité</t>
  </si>
  <si>
    <t xml:space="preserve">La zone choisi présente un intérêt en terme de biodiversité et de géodiversité</t>
  </si>
  <si>
    <t xml:space="preserve">La zone présente un intérêt en terme de biodiversité et de géodiversité, référencé sur la carte</t>
  </si>
  <si>
    <t xml:space="preserve">L'étudiant est capable de justifier l'intérêt en terme de biodiversité et de géodiversité</t>
  </si>
  <si>
    <t xml:space="preserve">espaces naturels protégés</t>
  </si>
  <si>
    <t xml:space="preserve">Le patrimoine est pris en compte dans le choix et l'analyse de la zone</t>
  </si>
  <si>
    <t xml:space="preserve">La zone choisi n'a aucun intérêt patrimonial</t>
  </si>
  <si>
    <t xml:space="preserve">La zone choisi présente un aspect patrimonial décrit </t>
  </si>
  <si>
    <t xml:space="preserve">La zone choisi présente un aspect patrimonial décrit, référencé sur la carte</t>
  </si>
  <si>
    <t xml:space="preserve">L'étudiant est capable de justifier la pertinence de la zone pour l'aspect patrimonial</t>
  </si>
  <si>
    <t xml:space="preserve">Oiseaux</t>
  </si>
  <si>
    <t xml:space="preserve">C2-2</t>
  </si>
  <si>
    <t xml:space="preserve">en favorisant  la compréhension des enjeux écologiques de la zone concernée </t>
  </si>
  <si>
    <t xml:space="preserve">Le livret balade est un support accessible pour le public considéré</t>
  </si>
  <si>
    <t xml:space="preserve">Le livret balade est difficilement compréhensible ou n'est pas assez finalisé pour servir de support pédagogique</t>
  </si>
  <si>
    <t xml:space="preserve">Le livret balade est suffisamment compréhensible et finalisé pour le diffuser au public choisi </t>
  </si>
  <si>
    <t xml:space="preserve">Le livret balade est extrêmement bien travaillé en terme de didactique et d'esthétique lui permettant d'être un support valorisable voire commercialisable. </t>
  </si>
  <si>
    <t xml:space="preserve">L'étudiant est capable de justifier ses choix didactiques et esthétiques pour rendre le support commercialisable. </t>
  </si>
  <si>
    <t xml:space="preserve">Amphibiens</t>
  </si>
  <si>
    <t xml:space="preserve">L'étudiant maîtrise la biodiversité de la zone</t>
  </si>
  <si>
    <t xml:space="preserve">L'étudiant a réalisé dans son livret trop peu de fiches ou des fiches incomplètes liées à la biodiversité </t>
  </si>
  <si>
    <t xml:space="preserve">L'étudiant propose des fiches espèces complètes avec un pannel d'espèces assez large pour illustrer la biodiversité </t>
  </si>
  <si>
    <t xml:space="preserve">L'étudiant propose des fiches espèces complètes avec un pannel d'espèces très complet de la biodiversité de la biodiversité mettant en valeur les enjeux écologiques de la zone (espèces protégées, espèces invasives par exemple)</t>
  </si>
  <si>
    <t xml:space="preserve">L'étudiant est capable de justifier ses choix d'espèces décrites dans le livret </t>
  </si>
  <si>
    <t xml:space="preserve">Reptiles</t>
  </si>
  <si>
    <t xml:space="preserve">L'étudiant maîtrise la géodiversité de la zone</t>
  </si>
  <si>
    <t xml:space="preserve">L'étudiant a réalisé dans son livret trop peu de fiches ou des fiches incomplètes liées à la géodiversité (affleurements, roches) </t>
  </si>
  <si>
    <t xml:space="preserve">L'étudiant propose des fiches géodiversité complètes avec un pannel assez large pour illustrer la géodiversité</t>
  </si>
  <si>
    <t xml:space="preserve">L'étudiant propose des fiches géodiversités complètes avec un pannel  très complet mettant en valeur les enjeux écologiques de la zone (exploitations présentes ou passées par exemple)</t>
  </si>
  <si>
    <t xml:space="preserve">L'étudiant est capable de justifier ses choix de sites géologiques décrits dans le livret </t>
  </si>
  <si>
    <t xml:space="preserve">Espèces marines</t>
  </si>
  <si>
    <t xml:space="preserve">L'étudiant maîtrise la richesse patrimoniale de la zone (culture, exploitation humaine par exemple)</t>
  </si>
  <si>
    <t xml:space="preserve">L'étudiant a réalisé dans son livret trop peu de fiches ou des fiches incomplètes liées au patrimoine. </t>
  </si>
  <si>
    <t xml:space="preserve">L'étudiant propose des fiches patrimoine complètes qui illustre bien la zone </t>
  </si>
  <si>
    <t xml:space="preserve">L'étudiant propose des fiches patrimoines mettant en valeur les enjeux culturels et humains de la zone </t>
  </si>
  <si>
    <t xml:space="preserve">L'étudiant est capable de justifier ses choix de fiches patrimoine</t>
  </si>
  <si>
    <t xml:space="preserve">Mammifères</t>
  </si>
  <si>
    <t xml:space="preserve">L'étudiant maitrise les enjeux écologiques, humains et culturels de la zone </t>
  </si>
  <si>
    <t xml:space="preserve">L'étudiant ne prend pas suffisamment en compte les enjeux écologiques et/ou humains et culturels de la zone</t>
  </si>
  <si>
    <t xml:space="preserve">L'étudiant décrit bien l'ensemble des enjeux de la zone considérée</t>
  </si>
  <si>
    <t xml:space="preserve">L'étudiant décrits l'ensemble des enjeux de la zone et les mets en lien pour bien comprendre les tensions/intérêts communs</t>
  </si>
  <si>
    <t xml:space="preserve">L'étudiant est capable de justifier l'intérêt de la zone choisie au regarde de l'ensemble de ces enjeux</t>
  </si>
  <si>
    <t xml:space="preserve">Insectes</t>
  </si>
  <si>
    <t xml:space="preserve">L'étudiant montre au cours de son cursus une culture naturaliste lui permettant de s'adapter à différents écosystèmes</t>
  </si>
  <si>
    <t xml:space="preserve">L'étudiant a peu de culture naturaliste ou une culture naturaliste trop ciblée (sur un écosystème, sur un taxon par exemple) </t>
  </si>
  <si>
    <t xml:space="preserve">L'étudiant a une vue d'ensemble de la culture naturaliste (taxons, roches, diversité des écosystèmes) mais détermine difficilement les espèces communes ou les roches communes</t>
  </si>
  <si>
    <t xml:space="preserve">L'étudiant a une vue d'ensemble de la culture naturaliste (taxons, roches, diversité des écosystèmes) mais détermine un pannel d'espèces communes ou non assez large</t>
  </si>
  <si>
    <t xml:space="preserve">L'étudiant est capable de justifier sa capacité à s'adapter à différents écosystèmes en s'appuyant sur sa culture naturaliste et sa rapidité d'apprentissage</t>
  </si>
  <si>
    <t xml:space="preserve">Arachnides</t>
  </si>
  <si>
    <t xml:space="preserve">Les animations mettent en valeur la biodiversité, la géodiversité, le patrimoine et les enjeux écologiques </t>
  </si>
  <si>
    <t xml:space="preserve">Les animations sont des activités en lien très tenu avec la biodiversité</t>
  </si>
  <si>
    <t xml:space="preserve">Les animations mettent bien en valeur les enjeux environnementaux de la zone </t>
  </si>
  <si>
    <t xml:space="preserve">Les animations mettent bien en valeur les enjeux environnementaux de la zone et s'appuient sur une démarche scientifique</t>
  </si>
  <si>
    <t xml:space="preserve">L'étudiant est capable de justifier la construction de ses animations en s'appuyant sur la démarche scientifique, sur les enjeux environnementaux mais aussi humains et culturels de la zone</t>
  </si>
  <si>
    <t xml:space="preserve">Angiospermes</t>
  </si>
  <si>
    <t xml:space="preserve">La vidéo met en valeur la biodiversité, la géodiversité et les enjeux écologiques de la zone concernée</t>
  </si>
  <si>
    <t xml:space="preserve">L'étudiant explicite mal le lien entre la vidéo et les enjeux écologiques de la zone concernée</t>
  </si>
  <si>
    <t xml:space="preserve">L'étudiant explicite de façon floue le lien entre la vidéo et les enjeux écologiques de la zone concernée</t>
  </si>
  <si>
    <t xml:space="preserve">L'étudiant met bien en valeur les enjeux environnementaux de la zone concernée par la vidéo</t>
  </si>
  <si>
    <t xml:space="preserve">L'étudiant est capable de justifier la construction de la vidéo en s'appuyant sur les enjeux environnementaux mais aussi humains et culturels de la zone</t>
  </si>
  <si>
    <t xml:space="preserve">Gymnospermes</t>
  </si>
  <si>
    <t xml:space="preserve">C2-3</t>
  </si>
  <si>
    <t xml:space="preserve">en respectant les règles de sécurité, les normes environnementales et une démarche éthique</t>
  </si>
  <si>
    <t xml:space="preserve">L'étudiant tient compte de la législation dans son choix de zone </t>
  </si>
  <si>
    <t xml:space="preserve">L'étudiant ne fait aucune référence au statut législatif de la zone choisie</t>
  </si>
  <si>
    <t xml:space="preserve">L'étudiant donne le statut législatif de la zone choisie</t>
  </si>
  <si>
    <t xml:space="preserve">L'étudiant explicite les conséquences en terme d'activité du statut législatif de la zone</t>
  </si>
  <si>
    <t xml:space="preserve">L'étudiant sait expliciter ses choix d'activités, de circuit en fonction du statut législatif de la zone</t>
  </si>
  <si>
    <t xml:space="preserve">Bryophytes</t>
  </si>
  <si>
    <t xml:space="preserve">L'étudiant défini les EPI nécessaires ainsi que les règles à suivre pour lui et pour le public qu'il accueille</t>
  </si>
  <si>
    <t xml:space="preserve">L'étudiant défini peu ou pas les EPI ainsi que les règles à suivre pendant la sortie ou les activités</t>
  </si>
  <si>
    <t xml:space="preserve">L'étudiant décrits les EPI ou les règles à suivre pendant la sortie ou les activités</t>
  </si>
  <si>
    <t xml:space="preserve">L'étudiant décrits les EPI et les règles à suivre pendant la sortie ou les activités</t>
  </si>
  <si>
    <t xml:space="preserve">L'étudiant est capable de justifier ses choix d'EPI ou de règles à suivre en s'appuyant sur la cartographie et la législation de la zone. </t>
  </si>
  <si>
    <t xml:space="preserve">Champignons</t>
  </si>
  <si>
    <t xml:space="preserve">Les activités prévues se font dans le respect des personnes (public accueilli mais aussi acteurs imapctés)</t>
  </si>
  <si>
    <t xml:space="preserve">Les activités prévues ne tiennent peu ou pas compte des personnes présentes ou impactées</t>
  </si>
  <si>
    <t xml:space="preserve">Les activités prévues ne portent préjudices ni aux personnes présentes ni aux personnes impactées</t>
  </si>
  <si>
    <t xml:space="preserve">Les activités prévues prennent particulièrement en compte les profils divers des personnes présentes ou impactées dans leur conception (prise en compte du handicap par exemple).</t>
  </si>
  <si>
    <t xml:space="preserve">L'étudiant sait justifier le choix de ses activités au regard d'une grande inclusivité </t>
  </si>
  <si>
    <t xml:space="preserve">Utilisation logiciel montage vidéo </t>
  </si>
  <si>
    <t xml:space="preserve">La vidéo a été réalisée dans le respect des règles, des normes et de l'éthique </t>
  </si>
  <si>
    <t xml:space="preserve">Sur la vidéo, l'étudiant est incapable d'expliciter les lieux ou les  personnes ou les sources pour lesquelles aucune autorisations ont été demandées/citées</t>
  </si>
  <si>
    <t xml:space="preserve">Sur la vidéo, l'étudiant est capable d'expliciter certaines autorisations demandées ou certaines sources. </t>
  </si>
  <si>
    <t xml:space="preserve">Sur la vidéo, l'étudiant est capable d'expliciter les autorisations demandées ainsi que toutes les sources qui doivent être citées</t>
  </si>
  <si>
    <t xml:space="preserve">Sur la vidéo, l'étudiant est capable d'expliciter toutes les demandes d'autorisations possibles ainsi que toutes les sources qui doivent être citées </t>
  </si>
  <si>
    <t xml:space="preserve">Réalisation photo naturaliste</t>
  </si>
  <si>
    <t xml:space="preserve">Le livret environnemnet est un support qui respecte la propriété intellectuelle</t>
  </si>
  <si>
    <t xml:space="preserve">Aucun des documents du support n'est sourcé ou une grosse partie du support est copié collé d'une autre source</t>
  </si>
  <si>
    <t xml:space="preserve">L'ensemble du support est référencé à partir de sources reconnues du domaine considéré</t>
  </si>
  <si>
    <t xml:space="preserve">L'ensemble du support est référencé à partir de sources diversifiées du domaine considéré</t>
  </si>
  <si>
    <t xml:space="preserve">L'étudiant est capable de jutifier les sources utilisées</t>
  </si>
  <si>
    <t xml:space="preserve">Réalisation dessin naturaliste</t>
  </si>
  <si>
    <t xml:space="preserve">Le livret balade est un support qui respecte la propriété intellectuelle</t>
  </si>
  <si>
    <t xml:space="preserve">Aucun des documents du support n'est sourcé ou une majeure partie du support est copié collé d'une autre source</t>
  </si>
  <si>
    <t xml:space="preserve">Prise son/image nature </t>
  </si>
  <si>
    <t xml:space="preserve">C2-4</t>
  </si>
  <si>
    <t xml:space="preserve">en adaptant les activités au public et à l’espace naturel </t>
  </si>
  <si>
    <t xml:space="preserve">Les animations sont de qualités professionnelles</t>
  </si>
  <si>
    <t xml:space="preserve">Les animations sont des animations classiques sans aucun lien avec la formation</t>
  </si>
  <si>
    <t xml:space="preserve">Les animations sont des animations classiques avec un lien avec la biodiversité, la géodiversité et le patrimoine de la zone</t>
  </si>
  <si>
    <t xml:space="preserve">Les animations sont novatrices et mettent en avant la biodiversité, la géodiversité et le patrimoine de la zone</t>
  </si>
  <si>
    <t xml:space="preserve">Les animations proposées sont novatrices et permettent d'apporter un nouveau regard sur la biodiversité, la géodiversité et le patrimoine de la zone</t>
  </si>
  <si>
    <t xml:space="preserve">Les animations sont réalisables avec le public visé</t>
  </si>
  <si>
    <t xml:space="preserve">Les animations sont en inadéquation avec le public visé</t>
  </si>
  <si>
    <t xml:space="preserve">Les animations sont en adéquation partielle avec le public visé</t>
  </si>
  <si>
    <t xml:space="preserve">Les animations sont en adéquation avec le public visé</t>
  </si>
  <si>
    <t xml:space="preserve">Les animations sont en adéquation avec le public visé et l'étudiant est capable de justifier ses choix</t>
  </si>
  <si>
    <t xml:space="preserve">Les animations respectent l'espace naturel concerné </t>
  </si>
  <si>
    <t xml:space="preserve">Les animations ont un effet délétaire sur l'espace naturel concerné</t>
  </si>
  <si>
    <t xml:space="preserve">Les animations n'ont pas d'effet sur l'espace naturel considéré</t>
  </si>
  <si>
    <t xml:space="preserve">Les animations ont un effet bénéfique sur l'espace naturel considéré</t>
  </si>
  <si>
    <t xml:space="preserve">L'étudiant est capable de justifier en quoi ses animations apportent un bénéfice à l'espace naturel</t>
  </si>
  <si>
    <t xml:space="preserve">La vidéo est compréhensible par tous les publics</t>
  </si>
  <si>
    <t xml:space="preserve">L'étudiant ne sais pas expliquer en quoi la vidéo est comprhénsible par tous les publics</t>
  </si>
  <si>
    <t xml:space="preserve">L'étudiant sait expliquer de façon générale comment l'adaptation au public est réalisée</t>
  </si>
  <si>
    <t xml:space="preserve">L'étudiant est capable d'expliquer chaque point qui a été pensée pour le public visé</t>
  </si>
  <si>
    <t xml:space="preserve">L'étudiant est capable de justifier chaque choix au regard du public</t>
  </si>
  <si>
    <t xml:space="preserve">C2COR</t>
  </si>
  <si>
    <t xml:space="preserve">en réalisant une évaluation des activités</t>
  </si>
  <si>
    <t xml:space="preserve">L'étudiant réalise un questionnaire d'évaluation par le public</t>
  </si>
  <si>
    <t xml:space="preserve">L'étudiant n'a pas réalisé de questionnaire d'évaluation par le public</t>
  </si>
  <si>
    <t xml:space="preserve">L'étudiant a repris un questionnaire d'évaluation standard</t>
  </si>
  <si>
    <t xml:space="preserve">L'étudiant propose un questionnaire adapté à la sortie qu'il a réalisé</t>
  </si>
  <si>
    <t xml:space="preserve">L'étudiant est capable d'utiliser les réponse au questionnaire pour améliorer son animation</t>
  </si>
  <si>
    <t xml:space="preserve">L'étudiant est capable d'expliciter ses objectifs et d'évaluer son travail</t>
  </si>
  <si>
    <t xml:space="preserve">L'étudiant rempli peu ses objectifs de son travail ou de façon innacceptable</t>
  </si>
  <si>
    <t xml:space="preserve">L'étudiant rempli en reprennant le déroulé fourni par les enseignants</t>
  </si>
  <si>
    <t xml:space="preserve">L'étudiant rempli en utilisant ses propres termes mais présente des difficultés à évaluer son travail</t>
  </si>
  <si>
    <t xml:space="preserve">L'étudiant décrit correctement ses objectifs et évalue son travail de façon pertinente</t>
  </si>
  <si>
    <t xml:space="preserve"> L'étudiant est capable d'expliquer ses difficultés</t>
  </si>
  <si>
    <t xml:space="preserve">L'étudiant rempli peu la description de son travail ou de façon innacceptable</t>
  </si>
  <si>
    <t xml:space="preserve">L'étudiant rempli en listant ses difficultés</t>
  </si>
  <si>
    <t xml:space="preserve">L'étudiant rempli en listant ses difficultés et en proposant des solutions standards</t>
  </si>
  <si>
    <t xml:space="preserve">L'étudiant rempli en listant ses difficultés et en proposant des solutions pertinentes</t>
  </si>
  <si>
    <t xml:space="preserve">L'étudiant est capable de décrit ses acquis et son ressenti</t>
  </si>
  <si>
    <t xml:space="preserve">L'étudiant rempli peu ou de façon innacceptable</t>
  </si>
  <si>
    <t xml:space="preserve">L'étudiant explicite ses aquis ou son ressenti de façon très succinte</t>
  </si>
  <si>
    <t xml:space="preserve">L'étudiant explicite ses acquis et son ressenti de façon claire</t>
  </si>
  <si>
    <t xml:space="preserve">L'étudiant explicite ses acquis et son ressenti en montrant du recul sur son travail</t>
  </si>
  <si>
    <t xml:space="preserve">L'étudiant est capable de proposer des démarches alternatives</t>
  </si>
  <si>
    <t xml:space="preserve">L'étudiant propose des solutions surtout tournées vers l'extérieur (changer de tuteur, de groupe de travail, d'ordinateur)</t>
  </si>
  <si>
    <t xml:space="preserve">L'étudiant propose des solutions liés à ses choix personnels</t>
  </si>
  <si>
    <t xml:space="preserve">L'étudiant propose des démarches pertinentes en montrant une forte remise en question.</t>
  </si>
  <si>
    <t xml:space="preserve">L3 : L'étudiant est capable de se projeter dans un/des métiers(s) et de faire des liens avec la SAÉ</t>
  </si>
  <si>
    <t xml:space="preserve">L'étudiant explicite son avenir professionnel</t>
  </si>
  <si>
    <t xml:space="preserve">L'étudiant explicite son avenir professionnel et fait des liens avec la SAÉs</t>
  </si>
  <si>
    <t xml:space="preserve">L'étudiant explicite son avenir professionnel et est capable de valoriser sa SAÉ auprès d'un recruteur</t>
  </si>
  <si>
    <t xml:space="preserve">C3</t>
  </si>
  <si>
    <t xml:space="preserve">ANIMER</t>
  </si>
  <si>
    <t xml:space="preserve">JL Cadiou </t>
  </si>
  <si>
    <t xml:space="preserve">Objectif : A l’issue de cet enseignement, l’étudiant sera capable d’animer un programme de médiation scientifique (préparation du programme, création d’outils, réalisation) auprès du grand public (événement culturel) au sein d’une structure privée ou public ou entre différents acteurs 
</t>
  </si>
  <si>
    <t xml:space="preserve">Livret  programme d'animation (Diganostic, Fiche stratégie pédagogique, Organisation des différentes animations proposées, Description des outils, questionnaire)</t>
  </si>
  <si>
    <t xml:space="preserve">Malette pédagogique à partir du programme d'animation (Réalisation complète d'au moins une animation de la malette, Fiche pour au moins trois animations, Fiche de discours adapté pour chaque acteur, )</t>
  </si>
  <si>
    <t xml:space="preserve">Démonstration simulée ou filmée d'une intervention où la malette pédagogique est utiisée</t>
  </si>
  <si>
    <t xml:space="preserve">Mode d'emploi : l'évaluation de la compétence inclue normalement la validation des ressources et la capacité de l'étudiant à se baser sur ces ressources pour évaluer son travail. Ici une évaluation des savoirs/savoirs-faire/savoir-être est proposée de façon à permettre à l'étudiant de se positionner et à l'équipe de moduler l'évaluation de la compétence. Les résultats sous forme d'araignée permettrons à l'étudiant de valoriser ses forces. </t>
  </si>
  <si>
    <t xml:space="preserve">autoévaluation</t>
  </si>
  <si>
    <t xml:space="preserve">très faible (&gt;(5/20)</t>
  </si>
  <si>
    <t xml:space="preserve">faible (entre 5 et 10)</t>
  </si>
  <si>
    <t xml:space="preserve">L'étudiant s'informe sur les différents enjeux environnementaux</t>
  </si>
  <si>
    <t xml:space="preserve">C3-1</t>
  </si>
  <si>
    <t xml:space="preserve">en réalisant un diagnostic et/ou un audit des besoins de la structure </t>
  </si>
  <si>
    <t xml:space="preserve">Réalisation analyse de la structure concernée</t>
  </si>
  <si>
    <t xml:space="preserve">L'analyse ne se base sur aucun document ou n'a pas été réalisé</t>
  </si>
  <si>
    <t xml:space="preserve">L'analyse se base sur quelques documents officiels </t>
  </si>
  <si>
    <t xml:space="preserve">L'analyse se base sur des documents officiels et un échange bien organisé avec les acteurs</t>
  </si>
  <si>
    <t xml:space="preserve">L'étudiant est capable de se justifier sur la base de ressources</t>
  </si>
  <si>
    <t xml:space="preserve">Dispense</t>
  </si>
  <si>
    <t xml:space="preserve">Création de différents supports de médiation numérique</t>
  </si>
  <si>
    <t xml:space="preserve">Analyse des enjeux environnementaux et patrimoniaux  associés</t>
  </si>
  <si>
    <t xml:space="preserve">L'étudiant justifie ses choix au regard des enjeux environnementaux et patrimoniaux</t>
  </si>
  <si>
    <t xml:space="preserve">Création de différents supports de médiation physique</t>
  </si>
  <si>
    <t xml:space="preserve">Analyse du public visé par l'action </t>
  </si>
  <si>
    <t xml:space="preserve">L'étudiant justifie ses choix au regard du public visé par l'action</t>
  </si>
  <si>
    <t xml:space="preserve">Maîtrise des différents </t>
  </si>
  <si>
    <t xml:space="preserve">C3-2</t>
  </si>
  <si>
    <t xml:space="preserve">en menant des interventions dans le respect des techniques de médiation et de communication</t>
  </si>
  <si>
    <t xml:space="preserve">L'intervention tient compte des diagnostics effectués</t>
  </si>
  <si>
    <t xml:space="preserve">L'étudiant ne tient pas compte ou n'as pas réalisé les diagnostics préalables</t>
  </si>
  <si>
    <t xml:space="preserve">L'étudiant a pris en compte quelques éléments de ses diagnostics pour créer son intervention</t>
  </si>
  <si>
    <t xml:space="preserve">L'étudiant a pris en compte les résultats des diagnostics pour créer son intervention</t>
  </si>
  <si>
    <t xml:space="preserve">L'étudiant justifie ses choix d'intervention à partir des résultats de ses diagnostics</t>
  </si>
  <si>
    <t xml:space="preserve">Création d'un programme pédagogique</t>
  </si>
  <si>
    <t xml:space="preserve">L'intervention tient compte des besoins de chaque acteurs </t>
  </si>
  <si>
    <t xml:space="preserve">L'étudiant n'a pas pris en compte les besoins de chaque acteurs</t>
  </si>
  <si>
    <t xml:space="preserve">L'étudiant a pris partiellement en compte les besoins de quelques acteurs</t>
  </si>
  <si>
    <t xml:space="preserve">L'étudiant a pris en compte les besoins de chaque acteurs</t>
  </si>
  <si>
    <t xml:space="preserve">L'étudiant justifie ses choix au regard des besoins des différents acteurs</t>
  </si>
  <si>
    <t xml:space="preserve">L'intervention tient compte des connaissances/croyances de chaque acteurs </t>
  </si>
  <si>
    <t xml:space="preserve">L'étudiant est dogmatique et/ou utilise des connaissances de haut niveau sans les expliquer ou l'étudiant n'a pas réalisé d'intervention</t>
  </si>
  <si>
    <t xml:space="preserve">L'étudiant tient partiellement compte des connaissances et des croyances de chaque acteurs</t>
  </si>
  <si>
    <t xml:space="preserve">L'étudiant tient compte des connaissances et des croyances des acteurs</t>
  </si>
  <si>
    <t xml:space="preserve">L'étudiant justifie ses choix pour tenir compte des connaissances/croyances de chaque acteurs</t>
  </si>
  <si>
    <t xml:space="preserve">L'intervention utilise plusieurs techniques d'animations et de communication</t>
  </si>
  <si>
    <t xml:space="preserve">L'étudiant utilise uniquement une technique de médiation ou de communication</t>
  </si>
  <si>
    <t xml:space="preserve">L'étudiant utilise plusieurs techniques de médiation et de communication à mauvais escient</t>
  </si>
  <si>
    <t xml:space="preserve">L'étudiant utilise à bon escient plusieurs techniques de médiation et de communication</t>
  </si>
  <si>
    <t xml:space="preserve">L'étudiant justifie l'utilisation de plusieurs techniques de médiation et de communication</t>
  </si>
  <si>
    <t xml:space="preserve">L'intervention permet l'évolution du point de vue de chaque acteur </t>
  </si>
  <si>
    <t xml:space="preserve">L'intervention ne permet pas d'évolution du point de vue de chaque acteur</t>
  </si>
  <si>
    <t xml:space="preserve">L'intervention permet une évolution partielle du point de vue de chaque acteur</t>
  </si>
  <si>
    <t xml:space="preserve">L'intervention permet une évolution du point de vue de chaque acteur</t>
  </si>
  <si>
    <t xml:space="preserve">L'étudiant justifie en quoi ses choix d'intervention permettent l'évolution du point de vue de chaque acteur</t>
  </si>
  <si>
    <t xml:space="preserve">C3-3</t>
  </si>
  <si>
    <t xml:space="preserve">en mettant en œuvre des partenariats adaptés à l’activité, aux enjeux et aux publics visés</t>
  </si>
  <si>
    <t xml:space="preserve">L'étudiant est capable de prévoir des partenariats pertinents </t>
  </si>
  <si>
    <t xml:space="preserve">L'étudiant n'a pas prévu de partenariats</t>
  </si>
  <si>
    <t xml:space="preserve">L'étudiant a prévu peu de partenariats</t>
  </si>
  <si>
    <t xml:space="preserve">L'étudiant a prévu des partenariats pertinents</t>
  </si>
  <si>
    <t xml:space="preserve">L'étudiant justifie ses choix de partenariats</t>
  </si>
  <si>
    <t xml:space="preserve">L'étudiant est capable de travailler en collaboration avec d'autres acteurs</t>
  </si>
  <si>
    <t xml:space="preserve">L'étudiant a travaillé seul</t>
  </si>
  <si>
    <t xml:space="preserve">L'étudiant a travaillé avec peu d'acteurs</t>
  </si>
  <si>
    <t xml:space="preserve">L'étudiant collabore avec les différents acteurs pour mener à bien ses activités</t>
  </si>
  <si>
    <t xml:space="preserve">L'étudiant justifie ses choix de collaboration</t>
  </si>
  <si>
    <t xml:space="preserve">C3-4</t>
  </si>
  <si>
    <t xml:space="preserve">en  déployant des dispositifs de médiation adaptés au public et aux enjeux sociétaux</t>
  </si>
  <si>
    <t xml:space="preserve">Les outils de médiations sont adaptés au public </t>
  </si>
  <si>
    <t xml:space="preserve">Les outils de médiations utilisés sont inadaptés au public</t>
  </si>
  <si>
    <t xml:space="preserve">L'étudiant utilise des outils de médiation partiellement adapté au public visé</t>
  </si>
  <si>
    <t xml:space="preserve">L'étudiant utilise des outils de médiation adapté au public visé</t>
  </si>
  <si>
    <t xml:space="preserve">L'étudiant justifie ses choix d'outils de médiation au regard du public visé</t>
  </si>
  <si>
    <t xml:space="preserve">Les dispositifs de médiation sont bien réalisés</t>
  </si>
  <si>
    <t xml:space="preserve">Les dispositifs de médiation ne sont pas finalisés</t>
  </si>
  <si>
    <t xml:space="preserve">Les dispositifs de médiations sont finalisés mais très simple</t>
  </si>
  <si>
    <t xml:space="preserve">Les dispositifs de médiation sont utilisables en l'étât</t>
  </si>
  <si>
    <t xml:space="preserve">L'étudiant justifie ses choix de dispositifs de médiation</t>
  </si>
  <si>
    <t xml:space="preserve">La malette pédagogique est organisé logiquement</t>
  </si>
  <si>
    <t xml:space="preserve">La malette pédagogique n'est pas organisé ou n'est pas réalisé</t>
  </si>
  <si>
    <t xml:space="preserve">La malette pédagogique manque d'organisation</t>
  </si>
  <si>
    <t xml:space="preserve">L'étudiant justifie l'organisation de sa malette pédagogique</t>
  </si>
  <si>
    <t xml:space="preserve">la malette pédagogiques suivent un programme pédagogique pertinent </t>
  </si>
  <si>
    <t xml:space="preserve">la malette pédagogiquess sont une somme de dispositifs sans lien</t>
  </si>
  <si>
    <t xml:space="preserve">la malette pédagogiquess sont éloignés du programme pédagogique</t>
  </si>
  <si>
    <t xml:space="preserve">la malette pédagogiques sont directement lié au programme pédagogique</t>
  </si>
  <si>
    <t xml:space="preserve">L'étudiant justifie ses choix de la malette pédagogique à partir du programme pédagogique</t>
  </si>
  <si>
    <t xml:space="preserve">la malette pédagogiques permettent de répondre aux enjeux identifiés dans le diagnostic</t>
  </si>
  <si>
    <t xml:space="preserve">la malette pédagogiques permettent de répondre partiellement eux enjeux identifiés</t>
  </si>
  <si>
    <t xml:space="preserve">la malette pédagogiques ont été choisi pour répondre aux enjeux identifiés</t>
  </si>
  <si>
    <t xml:space="preserve">L'étudiant est capable de justifier ses choix de malette pédagogiques pour répondre aux enjeux identifiés</t>
  </si>
  <si>
    <t xml:space="preserve">C3COR</t>
  </si>
  <si>
    <t xml:space="preserve">C4</t>
  </si>
  <si>
    <t xml:space="preserve">CONSTRUIRE </t>
  </si>
  <si>
    <t xml:space="preserve">V.GARLATTI </t>
  </si>
  <si>
    <t xml:space="preserve">Objectif : A l’issue de cette formation ; l’étudiant sera capable de valoriser son parcours (CV lettre de motivation portfolio entretien) et de s’insérer dans le monde du travail
</t>
  </si>
  <si>
    <t xml:space="preserve">Semestre 5</t>
  </si>
  <si>
    <t xml:space="preserve">Semestre 6</t>
  </si>
  <si>
    <t xml:space="preserve">Évaluation par la structure </t>
  </si>
  <si>
    <t xml:space="preserve">en difficulté</t>
  </si>
  <si>
    <t xml:space="preserve">Non concerné</t>
  </si>
  <si>
    <t xml:space="preserve">C4-1</t>
  </si>
  <si>
    <t xml:space="preserve">en identifiant une structure en relation avec les acquis de la mention </t>
  </si>
  <si>
    <t xml:space="preserve">L'étudiant travaille la compétence COMMUNIQUER à travers ses activités professionnelles</t>
  </si>
  <si>
    <t xml:space="preserve">Remplir ici les activités réalisées dans la structure sur cette compétence</t>
  </si>
  <si>
    <t xml:space="preserve">L'étudiant travaille la compétence GUIDER à travers ses activités professionnelles</t>
  </si>
  <si>
    <t xml:space="preserve">L'étudiant travaille la compétence ANIMER à travers ses activités professionnelles</t>
  </si>
  <si>
    <t xml:space="preserve">C4-3</t>
  </si>
  <si>
    <t xml:space="preserve">en situant son rôle et sa mission au sein d’une organisation pour s’adapter et prendre des initiatives</t>
  </si>
  <si>
    <t xml:space="preserve">Disponibilité (esprit d'équipe, prêt à rendre service, sollicite travail et responsabilités, adaptabilité) </t>
  </si>
  <si>
    <r>
      <rPr>
        <b val="true"/>
        <sz val="11"/>
        <color rgb="FF000000"/>
        <rFont val="Aptos Narrow"/>
        <family val="0"/>
        <charset val="1"/>
      </rPr>
      <t xml:space="preserve">Compréhension et assimilation </t>
    </r>
    <r>
      <rPr>
        <sz val="11"/>
        <color rgb="FF000000"/>
        <rFont val="Aptos Narrow"/>
        <family val="0"/>
        <charset val="1"/>
      </rPr>
      <t xml:space="preserve">(niveau de connaissances, rapidité à intégrer des éléments nouveaux…) </t>
    </r>
  </si>
  <si>
    <r>
      <rPr>
        <b val="true"/>
        <sz val="11"/>
        <color rgb="FF000000"/>
        <rFont val="Aptos Narrow"/>
        <family val="0"/>
        <charset val="1"/>
      </rPr>
      <t xml:space="preserve">Curiosité d'esprit </t>
    </r>
    <r>
      <rPr>
        <sz val="11"/>
        <color rgb="FF000000"/>
        <rFont val="Aptos Narrow"/>
        <family val="0"/>
        <charset val="1"/>
      </rPr>
      <t xml:space="preserve">(dynamisme, initiative, anticipation…) </t>
    </r>
  </si>
  <si>
    <t xml:space="preserve">C4-4</t>
  </si>
  <si>
    <t xml:space="preserve">en travaillant en équipe et en réseau ainsi qu’en autonomie et en responsabilité au service d’un projet </t>
  </si>
  <si>
    <t xml:space="preserve">Relations avec le personnel, esprit d'équipe (aptitude à communiquer, oral et écrit, sens du contact, intégration dans l'équipe) </t>
  </si>
  <si>
    <t xml:space="preserve">Coopération (volonté d'apprendre, polyvalence, interroge ses formateurs) </t>
  </si>
  <si>
    <t xml:space="preserve">Force de proposition dans les projets et les actions de la structure</t>
  </si>
  <si>
    <r>
      <rPr>
        <b val="true"/>
        <sz val="11"/>
        <color rgb="FF000000"/>
        <rFont val="Aptos Narrow"/>
        <family val="0"/>
        <charset val="1"/>
      </rPr>
      <t xml:space="preserve">Efficacité au travail </t>
    </r>
    <r>
      <rPr>
        <sz val="11"/>
        <color rgb="FF000000"/>
        <rFont val="Aptos Narrow"/>
        <family val="0"/>
        <charset val="1"/>
      </rPr>
      <t xml:space="preserve">(ponctuel, opérationnel, actif, sens du travail bien fait…) </t>
    </r>
  </si>
  <si>
    <t xml:space="preserve">C4COR</t>
  </si>
  <si>
    <t xml:space="preserve">en évaluant régulièrement sa pratique de façon à corriger ses actions</t>
  </si>
  <si>
    <t xml:space="preserve">L'étudiant prend en compte les conseils et corrige ses actions</t>
  </si>
  <si>
    <t xml:space="preserve">L'étudiant est capable d'évaluer son travail et de proposer des pistes d'amélioration</t>
  </si>
  <si>
    <t xml:space="preserve">Évaluation par l’Université</t>
  </si>
  <si>
    <t xml:space="preserve">C4-2</t>
  </si>
  <si>
    <t xml:space="preserve">en valorisant son identité, ses compétences et son projet professionnel en fonction du contexte </t>
  </si>
  <si>
    <t xml:space="preserve">Portfolio de présentation - valorisation de la compétence COMMUNIQUER</t>
  </si>
  <si>
    <t xml:space="preserve">Les pages compétences sont incomplètes ou certains critères sont en inadéquation profonde avec les attendus de la formation </t>
  </si>
  <si>
    <t xml:space="preserve">L’étudiant déroule bien les critères mais ne justifie pas ses choix</t>
  </si>
  <si>
    <t xml:space="preserve">L’étudiant déroule les critères et justifie pas ses choix mais tout ne semble pas acquis</t>
  </si>
  <si>
    <t xml:space="preserve">L’étudiant déroule les critères et justifie pas ses choix et la compétence semble acquise</t>
  </si>
  <si>
    <t xml:space="preserve">Une mise en perspective intéressante du travail réalisé</t>
  </si>
  <si>
    <t xml:space="preserve">Portfolio de présentation - valorisation de la compétence ANIMER</t>
  </si>
  <si>
    <t xml:space="preserve">Portfolio de présentation - valorisation de la compétence GUIDER</t>
  </si>
  <si>
    <t xml:space="preserve">Portfolio de présentation - valorisation de son identité</t>
  </si>
  <si>
    <t xml:space="preserve">Le portfolio est juste une copie d’un modèle existant</t>
  </si>
  <si>
    <t xml:space="preserve">L’étudiant a fait soit (1) un graphisme créatif (2) un travail sur la présentation de son identité (3) un travail sur ses compétences personnelles</t>
  </si>
  <si>
    <t xml:space="preserve">L’étudiant a fait deux des trois : (1) un graphisme créatif (2) un travail sur la présentation de son identité (3) un travail sur ses compétences personnelles</t>
  </si>
  <si>
    <t xml:space="preserve">L’étudiant a fait à la fois : (1) un graphisme créatif (2) un travail sur la présentation de son identité (3) un travail sur ses compétences personnelles</t>
  </si>
  <si>
    <t xml:space="preserve">L’étudiant montre un recul très important sur ses choix</t>
  </si>
  <si>
    <t xml:space="preserve">Portfolio de présentation – navigabilité</t>
  </si>
  <si>
    <t xml:space="preserve">La navigation est complexe ou juste copiée d’un modèle</t>
  </si>
  <si>
    <t xml:space="preserve">La navigation est fonctionnelle mais n’engage pas l’utilisateur dans une direction</t>
  </si>
  <si>
    <t xml:space="preserve">La navigation est organisée de façon à guider l’utilisateur</t>
  </si>
  <si>
    <t xml:space="preserve">La navigation est pensée pour éviter trop de « scrolling » avec des fonctions telles que apparition, passer sur</t>
  </si>
  <si>
    <t xml:space="preserve">La navigation est particulièrement réfléchie et originale</t>
  </si>
  <si>
    <t xml:space="preserve">Soutenance E1 COMMUNIQUER</t>
  </si>
  <si>
    <t xml:space="preserve">La soutenance est décousue</t>
  </si>
  <si>
    <t xml:space="preserve">La soutenance est organisée</t>
  </si>
  <si>
    <t xml:space="preserve">Le discours est fluide</t>
  </si>
  <si>
    <t xml:space="preserve">Le discours est dynamique et permet de bien comprendre la maitrise des critères et les choix</t>
  </si>
  <si>
    <t xml:space="preserve">Le discours prouve un recul de l’étudiant par rapport à ses acquis</t>
  </si>
  <si>
    <t xml:space="preserve">Soutenance E2 ANIMER</t>
  </si>
  <si>
    <t xml:space="preserve">Soutenance E3 GUIDER</t>
  </si>
  <si>
    <t xml:space="preserve">Soutenance E4 SOCIO-PRO</t>
  </si>
  <si>
    <t xml:space="preserve">ÉVALUATION EN ACTION DANS LA STRUCTURE</t>
  </si>
  <si>
    <t xml:space="preserve">Réalisation d’une communication, d’une ballade ou d’une animation en présence des tuteurs</t>
  </si>
  <si>
    <t xml:space="preserve">L’étudiant ne présente pas d’action</t>
  </si>
  <si>
    <t xml:space="preserve">L’étudiant présente une action mais en lien tenu avec les attendus formation</t>
  </si>
  <si>
    <t xml:space="preserve">L’étudiant présente une action en corrélation avec les attendus de la formation</t>
  </si>
  <si>
    <t xml:space="preserve">L’étudiant présente une action en adéquation parfaite avec les attendus de la formation </t>
  </si>
  <si>
    <t xml:space="preserve">L’étudiant montre beaucoup de recul sur son travail </t>
  </si>
  <si>
    <t xml:space="preserve">Note par composante S5</t>
  </si>
  <si>
    <t xml:space="preserve">Note par composante S6</t>
  </si>
  <si>
    <t xml:space="preserve">Évaluation entreprise</t>
  </si>
  <si>
    <t xml:space="preserve">Évaluation université </t>
  </si>
  <si>
    <t xml:space="preserve">Évaluation en action </t>
  </si>
  <si>
    <t xml:space="preserve">Note S5</t>
  </si>
  <si>
    <t xml:space="preserve">Note S6</t>
  </si>
</sst>
</file>

<file path=xl/styles.xml><?xml version="1.0" encoding="utf-8"?>
<styleSheet xmlns="http://schemas.openxmlformats.org/spreadsheetml/2006/main">
  <numFmts count="2">
    <numFmt numFmtId="164" formatCode="General"/>
    <numFmt numFmtId="165" formatCode="General"/>
  </numFmts>
  <fonts count="18">
    <font>
      <sz val="11"/>
      <color rgb="FF000000"/>
      <name val="Aptos Narrow"/>
      <family val="2"/>
      <charset val="1"/>
    </font>
    <font>
      <sz val="10"/>
      <name val="Arial"/>
      <family val="0"/>
    </font>
    <font>
      <sz val="10"/>
      <name val="Arial"/>
      <family val="0"/>
    </font>
    <font>
      <sz val="10"/>
      <name val="Arial"/>
      <family val="0"/>
    </font>
    <font>
      <sz val="9"/>
      <color rgb="FF000000"/>
      <name val="Aptos Narrow"/>
      <family val="2"/>
      <charset val="1"/>
    </font>
    <font>
      <sz val="10"/>
      <color rgb="FF000000"/>
      <name val="Aptos Narrow"/>
      <family val="2"/>
      <charset val="1"/>
    </font>
    <font>
      <sz val="12"/>
      <color rgb="FF000000"/>
      <name val="Liberation Serif;Times New Roman"/>
      <family val="1"/>
      <charset val="1"/>
    </font>
    <font>
      <sz val="10"/>
      <color rgb="FF000000"/>
      <name val="Aptos Narrow"/>
      <family val="0"/>
      <charset val="1"/>
    </font>
    <font>
      <sz val="9"/>
      <color rgb="FF000000"/>
      <name val="Aptos Narrow"/>
      <family val="0"/>
      <charset val="1"/>
    </font>
    <font>
      <sz val="11"/>
      <color rgb="FF000000"/>
      <name val="Aptos Narrow"/>
      <family val="0"/>
      <charset val="1"/>
    </font>
    <font>
      <sz val="9"/>
      <color rgb="FF242424"/>
      <name val="Aptos Narrow"/>
      <family val="0"/>
      <charset val="1"/>
    </font>
    <font>
      <sz val="14"/>
      <color rgb="FF595959"/>
      <name val="Aptos Narrow"/>
      <family val="2"/>
    </font>
    <font>
      <sz val="9"/>
      <color rgb="FF595959"/>
      <name val="Aptos Narrow"/>
      <family val="2"/>
    </font>
    <font>
      <sz val="8"/>
      <color rgb="FF000000"/>
      <name val="Aptos Narrow"/>
      <family val="2"/>
      <charset val="1"/>
    </font>
    <font>
      <b val="true"/>
      <sz val="11"/>
      <color rgb="FF000000"/>
      <name val="Aptos Narrow"/>
      <family val="2"/>
      <charset val="1"/>
    </font>
    <font>
      <b val="true"/>
      <sz val="11"/>
      <color rgb="FF000000"/>
      <name val="Aptos Narrow"/>
      <family val="0"/>
      <charset val="1"/>
    </font>
    <font>
      <b val="true"/>
      <sz val="11"/>
      <color rgb="FFFFFFFF"/>
      <name val="Aptos Narrow"/>
      <family val="2"/>
      <charset val="1"/>
    </font>
    <font>
      <sz val="11"/>
      <color rgb="FF000000"/>
      <name val="Aptos Narrow"/>
      <family val="2"/>
    </font>
  </fonts>
  <fills count="11">
    <fill>
      <patternFill patternType="none"/>
    </fill>
    <fill>
      <patternFill patternType="gray125"/>
    </fill>
    <fill>
      <patternFill patternType="solid">
        <fgColor rgb="FFFFC000"/>
        <bgColor rgb="FFFF9900"/>
      </patternFill>
    </fill>
    <fill>
      <patternFill patternType="solid">
        <fgColor rgb="FFF2F2F2"/>
        <bgColor rgb="FFE8E8E8"/>
      </patternFill>
    </fill>
    <fill>
      <patternFill patternType="solid">
        <fgColor rgb="FFE8E8E8"/>
        <bgColor rgb="FFF2F2F2"/>
      </patternFill>
    </fill>
    <fill>
      <patternFill patternType="solid">
        <fgColor rgb="FFD1D1D1"/>
        <bgColor rgb="FFD9D9D9"/>
      </patternFill>
    </fill>
    <fill>
      <patternFill patternType="solid">
        <fgColor rgb="FFFFFFFF"/>
        <bgColor rgb="FFF2F2F2"/>
      </patternFill>
    </fill>
    <fill>
      <patternFill patternType="solid">
        <fgColor rgb="FF92D050"/>
        <bgColor rgb="FF969696"/>
      </patternFill>
    </fill>
    <fill>
      <patternFill patternType="solid">
        <fgColor rgb="FFDC4F76"/>
        <bgColor rgb="FF993366"/>
      </patternFill>
    </fill>
    <fill>
      <patternFill patternType="solid">
        <fgColor rgb="FF3FBAC3"/>
        <bgColor rgb="FF339966"/>
      </patternFill>
    </fill>
    <fill>
      <patternFill patternType="solid">
        <fgColor rgb="FF808080"/>
        <bgColor rgb="FF969696"/>
      </patternFill>
    </fill>
  </fills>
  <borders count="18">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thin"/>
      <right/>
      <top/>
      <bottom/>
      <diagonal/>
    </border>
    <border diagonalUp="false" diagonalDown="false">
      <left style="thin"/>
      <right/>
      <top style="thin"/>
      <bottom style="thin"/>
      <diagonal/>
    </border>
    <border diagonalUp="false" diagonalDown="false">
      <left/>
      <right style="thin"/>
      <top style="thin"/>
      <bottom/>
      <diagonal/>
    </border>
    <border diagonalUp="false" diagonalDown="false">
      <left style="thin"/>
      <right/>
      <top style="thin"/>
      <bottom/>
      <diagonal/>
    </border>
    <border diagonalUp="false" diagonalDown="false">
      <left style="thin"/>
      <right/>
      <top/>
      <bottom style="thin"/>
      <diagonal/>
    </border>
    <border diagonalUp="false" diagonalDown="false">
      <left style="medium"/>
      <right/>
      <top/>
      <bottom style="thin"/>
      <diagonal/>
    </border>
    <border diagonalUp="false" diagonalDown="false">
      <left/>
      <right/>
      <top/>
      <bottom style="thin"/>
      <diagonal/>
    </border>
    <border diagonalUp="false" diagonalDown="false">
      <left/>
      <right/>
      <top style="thin"/>
      <bottom style="thin"/>
      <diagonal/>
    </border>
    <border diagonalUp="false" diagonalDown="false">
      <left style="thin"/>
      <right style="thin"/>
      <top/>
      <bottom/>
      <diagonal/>
    </border>
    <border diagonalUp="false" diagonalDown="false">
      <left/>
      <right style="thin"/>
      <top style="thin"/>
      <bottom style="thin"/>
      <diagonal/>
    </border>
    <border diagonalUp="false" diagonalDown="false">
      <left style="medium"/>
      <right style="thin"/>
      <top/>
      <bottom/>
      <diagonal/>
    </border>
    <border diagonalUp="false" diagonalDown="false">
      <left style="thin"/>
      <right style="thin"/>
      <top/>
      <bottom style="medium"/>
      <diagonal/>
    </border>
    <border diagonalUp="false" diagonalDown="false">
      <left style="thin"/>
      <right style="thin"/>
      <top/>
      <bottom style="thin"/>
      <diagonal/>
    </border>
    <border diagonalUp="false" diagonalDown="false">
      <left/>
      <right/>
      <top style="thin"/>
      <bottom/>
      <diagonal/>
    </border>
    <border diagonalUp="false" diagonalDown="false">
      <left/>
      <right style="thin"/>
      <top/>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4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true" indent="0" shrinkToFit="false"/>
      <protection locked="true" hidden="false"/>
    </xf>
    <xf numFmtId="164" fontId="0" fillId="2" borderId="1" xfId="0" applyFont="true" applyBorder="true" applyAlignment="true" applyProtection="false">
      <alignment horizontal="general" vertical="center" textRotation="0" wrapText="true" indent="0" shrinkToFit="false"/>
      <protection locked="true" hidden="false"/>
    </xf>
    <xf numFmtId="164" fontId="0" fillId="2" borderId="1" xfId="0" applyFont="true" applyBorder="true" applyAlignment="true" applyProtection="false">
      <alignment horizontal="center" vertical="center" textRotation="0" wrapText="true" indent="0" shrinkToFit="false"/>
      <protection locked="true" hidden="false"/>
    </xf>
    <xf numFmtId="164" fontId="0" fillId="2" borderId="2" xfId="0" applyFont="true" applyBorder="true" applyAlignment="true" applyProtection="false">
      <alignment horizontal="center" vertical="center" textRotation="0" wrapText="true" indent="0" shrinkToFit="false"/>
      <protection locked="true" hidden="false"/>
    </xf>
    <xf numFmtId="164" fontId="4" fillId="2" borderId="2" xfId="0" applyFont="true" applyBorder="true" applyAlignment="true" applyProtection="false">
      <alignment horizontal="center" vertical="center" textRotation="0" wrapText="true" indent="0" shrinkToFit="false"/>
      <protection locked="true" hidden="false"/>
    </xf>
    <xf numFmtId="164" fontId="0" fillId="2" borderId="2" xfId="0" applyFont="true" applyBorder="true" applyAlignment="true" applyProtection="false">
      <alignment horizontal="center" vertical="bottom" textRotation="0" wrapText="true" indent="0" shrinkToFit="false"/>
      <protection locked="true" hidden="false"/>
    </xf>
    <xf numFmtId="164" fontId="0" fillId="3" borderId="1" xfId="0" applyFont="true" applyBorder="true" applyAlignment="true" applyProtection="false">
      <alignment horizontal="center" vertical="center" textRotation="0" wrapText="true" indent="0" shrinkToFit="false"/>
      <protection locked="true" hidden="false"/>
    </xf>
    <xf numFmtId="164" fontId="0" fillId="3" borderId="3" xfId="0" applyFont="true" applyBorder="true" applyAlignment="true" applyProtection="false">
      <alignment horizontal="center" vertical="center" textRotation="0" wrapText="true" indent="0" shrinkToFit="false"/>
      <protection locked="true" hidden="false"/>
    </xf>
    <xf numFmtId="164" fontId="0" fillId="3" borderId="1" xfId="0" applyFont="false" applyBorder="true" applyAlignment="true" applyProtection="false">
      <alignment horizontal="center" vertical="bottom" textRotation="0" wrapText="true" indent="0" shrinkToFit="false"/>
      <protection locked="true" hidden="false"/>
    </xf>
    <xf numFmtId="164" fontId="0" fillId="0" borderId="4" xfId="0" applyFont="true" applyBorder="true" applyAlignment="true" applyProtection="false">
      <alignment horizontal="center" vertical="center" textRotation="0" wrapText="true" indent="0" shrinkToFit="false"/>
      <protection locked="true" hidden="false"/>
    </xf>
    <xf numFmtId="164" fontId="0" fillId="0" borderId="1" xfId="0" applyFont="true" applyBorder="true" applyAlignment="true" applyProtection="false">
      <alignment horizontal="center" vertical="center" textRotation="0" wrapText="true" indent="0" shrinkToFit="false"/>
      <protection locked="true" hidden="false"/>
    </xf>
    <xf numFmtId="164" fontId="0" fillId="0" borderId="5" xfId="0" applyFont="true" applyBorder="true" applyAlignment="true" applyProtection="false">
      <alignment horizontal="general" vertical="center" textRotation="0" wrapText="true" indent="0" shrinkToFit="false"/>
      <protection locked="true" hidden="false"/>
    </xf>
    <xf numFmtId="164" fontId="0" fillId="0" borderId="2" xfId="0" applyFont="true" applyBorder="true" applyAlignment="true" applyProtection="false">
      <alignment horizontal="general" vertical="center" textRotation="0" wrapText="true" indent="0" shrinkToFit="false"/>
      <protection locked="true" hidden="false"/>
    </xf>
    <xf numFmtId="164" fontId="0" fillId="0" borderId="6" xfId="0" applyFont="true" applyBorder="true" applyAlignment="true" applyProtection="false">
      <alignment horizontal="center" vertical="center" textRotation="0" wrapText="false" indent="0" shrinkToFit="false"/>
      <protection locked="true" hidden="false"/>
    </xf>
    <xf numFmtId="164" fontId="0" fillId="3" borderId="1" xfId="0" applyFont="false" applyBorder="true" applyAlignment="true" applyProtection="false">
      <alignment horizontal="center" vertical="center" textRotation="0" wrapText="true" indent="0" shrinkToFit="false"/>
      <protection locked="true" hidden="false"/>
    </xf>
    <xf numFmtId="164" fontId="4" fillId="3" borderId="1" xfId="0" applyFont="true" applyBorder="true" applyAlignment="true" applyProtection="false">
      <alignment horizontal="center" vertical="center" textRotation="0" wrapText="true" indent="0" shrinkToFit="false"/>
      <protection locked="true" hidden="false"/>
    </xf>
    <xf numFmtId="164" fontId="0" fillId="0" borderId="1" xfId="0" applyFont="true" applyBorder="true" applyAlignment="true" applyProtection="false">
      <alignment horizontal="center" vertical="center" textRotation="0" wrapText="false" indent="0" shrinkToFit="false"/>
      <protection locked="true" hidden="false"/>
    </xf>
    <xf numFmtId="164" fontId="0" fillId="0" borderId="7" xfId="0" applyFont="false" applyBorder="true" applyAlignment="true" applyProtection="false">
      <alignment horizontal="center" vertical="center" textRotation="0" wrapText="true" indent="0" shrinkToFit="false"/>
      <protection locked="true" hidden="false"/>
    </xf>
    <xf numFmtId="164" fontId="0" fillId="0" borderId="8" xfId="0" applyFont="true" applyBorder="true" applyAlignment="true" applyProtection="false">
      <alignment horizontal="center" vertical="center" textRotation="0" wrapText="true" indent="0" shrinkToFit="false"/>
      <protection locked="true" hidden="false"/>
    </xf>
    <xf numFmtId="164" fontId="0" fillId="0" borderId="7" xfId="0" applyFont="true" applyBorder="true" applyAlignment="true" applyProtection="false">
      <alignment horizontal="center" vertical="center" textRotation="0" wrapText="false" indent="0" shrinkToFit="false"/>
      <protection locked="true" hidden="false"/>
    </xf>
    <xf numFmtId="164" fontId="4" fillId="0" borderId="7" xfId="0" applyFont="true" applyBorder="true" applyAlignment="true" applyProtection="false">
      <alignment horizontal="center" vertical="center" textRotation="0" wrapText="false" indent="0" shrinkToFit="false"/>
      <protection locked="true" hidden="false"/>
    </xf>
    <xf numFmtId="164" fontId="0" fillId="0" borderId="0" xfId="0" applyFont="true" applyBorder="false" applyAlignment="true" applyProtection="false">
      <alignment horizontal="center" vertical="center" textRotation="0" wrapText="true" indent="0" shrinkToFit="false"/>
      <protection locked="true" hidden="false"/>
    </xf>
    <xf numFmtId="164" fontId="0" fillId="0" borderId="2" xfId="0" applyFont="true" applyBorder="true" applyAlignment="true" applyProtection="false">
      <alignment horizontal="center" vertical="center" textRotation="0" wrapText="false" indent="0" shrinkToFit="false"/>
      <protection locked="true" hidden="false"/>
    </xf>
    <xf numFmtId="164" fontId="0" fillId="4" borderId="9" xfId="0" applyFont="true" applyBorder="true" applyAlignment="true" applyProtection="false">
      <alignment horizontal="center" vertical="bottom" textRotation="0" wrapText="true" indent="0" shrinkToFit="false"/>
      <protection locked="true" hidden="false"/>
    </xf>
    <xf numFmtId="164" fontId="0" fillId="4" borderId="2" xfId="0" applyFont="false" applyBorder="true" applyAlignment="true" applyProtection="false">
      <alignment horizontal="general" vertical="center" textRotation="0" wrapText="true" indent="0" shrinkToFit="false"/>
      <protection locked="true" hidden="false"/>
    </xf>
    <xf numFmtId="164" fontId="0" fillId="4" borderId="5" xfId="0" applyFont="true" applyBorder="true" applyAlignment="true" applyProtection="false">
      <alignment horizontal="general" vertical="center" textRotation="0" wrapText="true" indent="0" shrinkToFit="false"/>
      <protection locked="true" hidden="false"/>
    </xf>
    <xf numFmtId="164" fontId="0" fillId="4" borderId="4"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center" textRotation="0" wrapText="false" indent="0" shrinkToFit="false"/>
      <protection locked="true" hidden="false"/>
    </xf>
    <xf numFmtId="164" fontId="0" fillId="0" borderId="0" xfId="0" applyFont="true" applyBorder="false" applyAlignment="true" applyProtection="false">
      <alignment horizontal="center" vertical="bottom" textRotation="0" wrapText="tru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0" fillId="4" borderId="10" xfId="0" applyFont="true" applyBorder="true" applyAlignment="true" applyProtection="false">
      <alignment horizontal="center" vertical="bottom" textRotation="0" wrapText="true" indent="0" shrinkToFit="false"/>
      <protection locked="true" hidden="false"/>
    </xf>
    <xf numFmtId="164" fontId="0" fillId="4" borderId="1" xfId="0" applyFont="false" applyBorder="true" applyAlignment="true" applyProtection="false">
      <alignment horizontal="center" vertical="bottom" textRotation="0" wrapText="true" indent="0" shrinkToFit="false"/>
      <protection locked="true" hidden="false"/>
    </xf>
    <xf numFmtId="164" fontId="0" fillId="4" borderId="4" xfId="0" applyFont="false" applyBorder="true" applyAlignment="true" applyProtection="false">
      <alignment horizontal="general" vertical="center" textRotation="0" wrapText="fals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4" fontId="0" fillId="0" borderId="4" xfId="0" applyFont="false" applyBorder="true" applyAlignment="true" applyProtection="false">
      <alignment horizontal="center" vertical="center" textRotation="0" wrapText="true" indent="0" shrinkToFit="false"/>
      <protection locked="true" hidden="false"/>
    </xf>
    <xf numFmtId="164" fontId="4" fillId="0" borderId="0" xfId="0" applyFont="true" applyBorder="false" applyAlignment="true" applyProtection="false">
      <alignment horizontal="center" vertical="bottom" textRotation="0" wrapText="true" indent="0" shrinkToFit="false"/>
      <protection locked="true" hidden="false"/>
    </xf>
    <xf numFmtId="164" fontId="0" fillId="0" borderId="2" xfId="0" applyFont="true" applyBorder="true" applyAlignment="true" applyProtection="false">
      <alignment horizontal="center" vertical="center" textRotation="0" wrapText="true" indent="0" shrinkToFit="false"/>
      <protection locked="true" hidden="false"/>
    </xf>
    <xf numFmtId="164" fontId="0" fillId="5" borderId="10" xfId="0" applyFont="true" applyBorder="true" applyAlignment="true" applyProtection="false">
      <alignment horizontal="center" vertical="bottom" textRotation="0" wrapText="true" indent="0" shrinkToFit="false"/>
      <protection locked="true" hidden="false"/>
    </xf>
    <xf numFmtId="164" fontId="0" fillId="5" borderId="1" xfId="0" applyFont="false" applyBorder="true" applyAlignment="true" applyProtection="false">
      <alignment horizontal="center" vertical="bottom" textRotation="0" wrapText="true" indent="0" shrinkToFit="false"/>
      <protection locked="true" hidden="false"/>
    </xf>
    <xf numFmtId="164" fontId="0" fillId="5" borderId="5" xfId="0" applyFont="true" applyBorder="true" applyAlignment="true" applyProtection="false">
      <alignment horizontal="general" vertical="center" textRotation="0" wrapText="true" indent="0" shrinkToFit="false"/>
      <protection locked="true" hidden="false"/>
    </xf>
    <xf numFmtId="164" fontId="0" fillId="5" borderId="2" xfId="0" applyFont="true" applyBorder="true" applyAlignment="true" applyProtection="false">
      <alignment horizontal="general" vertical="center" textRotation="0" wrapText="true" indent="0" shrinkToFit="false"/>
      <protection locked="true" hidden="false"/>
    </xf>
    <xf numFmtId="164" fontId="0" fillId="5" borderId="4" xfId="0" applyFont="false" applyBorder="tru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center" vertical="center" textRotation="0" wrapText="true" indent="0" shrinkToFit="false"/>
      <protection locked="true" hidden="false"/>
    </xf>
    <xf numFmtId="164" fontId="0" fillId="0" borderId="11" xfId="0" applyFont="false" applyBorder="true" applyAlignment="true" applyProtection="false">
      <alignment horizontal="center" vertical="center" textRotation="0" wrapText="true" indent="0" shrinkToFit="false"/>
      <protection locked="true" hidden="false"/>
    </xf>
    <xf numFmtId="164" fontId="0" fillId="0" borderId="1" xfId="0" applyFont="true" applyBorder="true" applyAlignment="true" applyProtection="false">
      <alignment horizontal="center" vertical="bottom" textRotation="0" wrapText="tru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6" fillId="0" borderId="1" xfId="0" applyFont="true" applyBorder="true" applyAlignment="true" applyProtection="false">
      <alignment horizontal="center" vertical="bottom" textRotation="0" wrapText="true" indent="0" shrinkToFit="false"/>
      <protection locked="true" hidden="false"/>
    </xf>
    <xf numFmtId="164" fontId="4" fillId="0" borderId="10" xfId="0" applyFont="true" applyBorder="true" applyAlignment="true" applyProtection="false">
      <alignment horizontal="center" vertical="center" textRotation="0" wrapText="true" indent="0" shrinkToFit="false"/>
      <protection locked="true" hidden="false"/>
    </xf>
    <xf numFmtId="164" fontId="0" fillId="0" borderId="1" xfId="0" applyFont="false" applyBorder="true" applyAlignment="true" applyProtection="false">
      <alignment horizontal="center" vertical="bottom" textRotation="0" wrapText="true" indent="0" shrinkToFit="false"/>
      <protection locked="true" hidden="false"/>
    </xf>
    <xf numFmtId="164" fontId="0" fillId="0" borderId="12" xfId="0" applyFont="true" applyBorder="true" applyAlignment="true" applyProtection="false">
      <alignment horizontal="center" vertical="center" textRotation="0" wrapText="true" indent="0" shrinkToFit="false"/>
      <protection locked="true" hidden="false"/>
    </xf>
    <xf numFmtId="164" fontId="4" fillId="0" borderId="12" xfId="0" applyFont="true" applyBorder="true" applyAlignment="true" applyProtection="false">
      <alignment horizontal="center" vertical="center" textRotation="0" wrapText="true" indent="0" shrinkToFit="false"/>
      <protection locked="true" hidden="false"/>
    </xf>
    <xf numFmtId="164" fontId="7" fillId="0" borderId="10" xfId="0" applyFont="true" applyBorder="true" applyAlignment="true" applyProtection="false">
      <alignment horizontal="center" vertical="center" textRotation="0" wrapText="true" indent="0" shrinkToFit="false"/>
      <protection locked="true" hidden="false"/>
    </xf>
    <xf numFmtId="164" fontId="8" fillId="0" borderId="10" xfId="0" applyFont="true" applyBorder="true" applyAlignment="true" applyProtection="false">
      <alignment horizontal="center" vertical="center" textRotation="0" wrapText="true" indent="0" shrinkToFit="false"/>
      <protection locked="true" hidden="false"/>
    </xf>
    <xf numFmtId="164" fontId="7" fillId="0" borderId="4" xfId="0" applyFont="true" applyBorder="true" applyAlignment="true" applyProtection="false">
      <alignment horizontal="center" vertical="center" textRotation="0" wrapText="true" indent="0" shrinkToFit="false"/>
      <protection locked="true" hidden="false"/>
    </xf>
    <xf numFmtId="164" fontId="7" fillId="0" borderId="4" xfId="0" applyFont="true" applyBorder="true" applyAlignment="true" applyProtection="false">
      <alignment horizontal="general" vertical="bottom" textRotation="0" wrapText="true" indent="0" shrinkToFit="false"/>
      <protection locked="true" hidden="false"/>
    </xf>
    <xf numFmtId="164" fontId="9" fillId="0" borderId="10" xfId="0" applyFont="true" applyBorder="true" applyAlignment="true" applyProtection="false">
      <alignment horizontal="center" vertical="center" textRotation="0" wrapText="true" indent="0" shrinkToFit="false"/>
      <protection locked="true" hidden="false"/>
    </xf>
    <xf numFmtId="164" fontId="9" fillId="0" borderId="4" xfId="0" applyFont="true" applyBorder="true" applyAlignment="true" applyProtection="false">
      <alignment horizontal="center" vertical="center" textRotation="0" wrapText="true" indent="0" shrinkToFit="false"/>
      <protection locked="true" hidden="false"/>
    </xf>
    <xf numFmtId="164" fontId="7" fillId="0" borderId="10" xfId="0" applyFont="true" applyBorder="true" applyAlignment="true" applyProtection="false">
      <alignment horizontal="general" vertical="bottom" textRotation="0" wrapText="true" indent="0" shrinkToFit="false"/>
      <protection locked="true" hidden="false"/>
    </xf>
    <xf numFmtId="164" fontId="8" fillId="0" borderId="10" xfId="0" applyFont="true" applyBorder="true" applyAlignment="true" applyProtection="false">
      <alignment horizontal="general" vertical="bottom" textRotation="0" wrapText="true" indent="0" shrinkToFit="false"/>
      <protection locked="true" hidden="false"/>
    </xf>
    <xf numFmtId="164" fontId="0" fillId="0" borderId="0" xfId="0" applyFont="false" applyBorder="false" applyAlignment="true" applyProtection="false">
      <alignment horizontal="general" vertical="center" textRotation="0" wrapText="true" indent="0" shrinkToFit="false"/>
      <protection locked="true" hidden="false"/>
    </xf>
    <xf numFmtId="165" fontId="10" fillId="0" borderId="2" xfId="0" applyFont="true" applyBorder="true" applyAlignment="true" applyProtection="false">
      <alignment horizontal="general" vertical="center" textRotation="0" wrapText="true" indent="0" shrinkToFit="false"/>
      <protection locked="true" hidden="false"/>
    </xf>
    <xf numFmtId="165" fontId="4" fillId="0" borderId="2" xfId="0" applyFont="true" applyBorder="true" applyAlignment="true" applyProtection="false">
      <alignment horizontal="center" vertical="center" textRotation="0" wrapText="true" indent="0" shrinkToFit="false"/>
      <protection locked="true" hidden="false"/>
    </xf>
    <xf numFmtId="165" fontId="0" fillId="0" borderId="2" xfId="0" applyFont="false" applyBorder="true" applyAlignment="true" applyProtection="false">
      <alignment horizontal="center" vertical="center" textRotation="0" wrapText="true" indent="0" shrinkToFit="false"/>
      <protection locked="true" hidden="false"/>
    </xf>
    <xf numFmtId="164" fontId="4" fillId="0" borderId="1" xfId="0" applyFont="true" applyBorder="true" applyAlignment="true" applyProtection="false">
      <alignment horizontal="center" vertical="center" textRotation="0" wrapText="false" indent="0" shrinkToFit="false"/>
      <protection locked="true" hidden="false"/>
    </xf>
    <xf numFmtId="165" fontId="0" fillId="0" borderId="12" xfId="0" applyFont="false" applyBorder="true" applyAlignment="true" applyProtection="false">
      <alignment horizontal="center" vertical="center"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0" fillId="6" borderId="0" xfId="0" applyFont="false" applyBorder="false" applyAlignment="false" applyProtection="false">
      <alignment horizontal="general" vertical="bottom" textRotation="0" wrapText="false" indent="0" shrinkToFit="false"/>
      <protection locked="true" hidden="false"/>
    </xf>
    <xf numFmtId="164" fontId="0" fillId="7" borderId="1" xfId="0" applyFont="true" applyBorder="true" applyAlignment="true" applyProtection="false">
      <alignment horizontal="general" vertical="center" textRotation="0" wrapText="true" indent="0" shrinkToFit="false"/>
      <protection locked="true" hidden="false"/>
    </xf>
    <xf numFmtId="164" fontId="0" fillId="7" borderId="1" xfId="0" applyFont="true" applyBorder="true" applyAlignment="true" applyProtection="false">
      <alignment horizontal="center" vertical="center" textRotation="0" wrapText="true" indent="0" shrinkToFit="false"/>
      <protection locked="true" hidden="false"/>
    </xf>
    <xf numFmtId="164" fontId="0" fillId="7" borderId="2" xfId="0" applyFont="true" applyBorder="true" applyAlignment="true" applyProtection="false">
      <alignment horizontal="center" vertical="center" textRotation="0" wrapText="true" indent="0" shrinkToFit="false"/>
      <protection locked="tru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0" fillId="0" borderId="1" xfId="0" applyFont="true" applyBorder="true" applyAlignment="true" applyProtection="false">
      <alignment horizontal="left" vertical="center" textRotation="0" wrapText="true" indent="0" shrinkToFit="false"/>
      <protection locked="true" hidden="false"/>
    </xf>
    <xf numFmtId="164" fontId="0" fillId="6" borderId="0" xfId="0" applyFont="false" applyBorder="false" applyAlignment="true" applyProtection="false">
      <alignment horizontal="general" vertical="center" textRotation="0" wrapText="false" indent="0" shrinkToFit="false"/>
      <protection locked="true" hidden="false"/>
    </xf>
    <xf numFmtId="164" fontId="0" fillId="0" borderId="1" xfId="0" applyFont="true" applyBorder="true" applyAlignment="true" applyProtection="false">
      <alignment horizontal="left" vertical="center" textRotation="0" wrapText="false" indent="0" shrinkToFit="false"/>
      <protection locked="true" hidden="false"/>
    </xf>
    <xf numFmtId="164" fontId="0" fillId="0" borderId="0" xfId="0" applyFont="false" applyBorder="false" applyAlignment="true" applyProtection="false">
      <alignment horizontal="center" vertical="bottom" textRotation="0" wrapText="true" indent="0" shrinkToFit="false"/>
      <protection locked="true" hidden="false"/>
    </xf>
    <xf numFmtId="164" fontId="0" fillId="3" borderId="2" xfId="0" applyFont="true" applyBorder="true" applyAlignment="true" applyProtection="false">
      <alignment horizontal="center" vertical="center" textRotation="0" wrapText="true" indent="0" shrinkToFit="false"/>
      <protection locked="true" hidden="false"/>
    </xf>
    <xf numFmtId="164" fontId="0" fillId="0" borderId="1" xfId="0" applyFont="true" applyBorder="true" applyAlignment="true" applyProtection="false">
      <alignment horizontal="general" vertical="center" textRotation="0" wrapText="true" indent="0" shrinkToFit="false"/>
      <protection locked="true" hidden="false"/>
    </xf>
    <xf numFmtId="164" fontId="0" fillId="0" borderId="13" xfId="0" applyFont="true" applyBorder="true" applyAlignment="true" applyProtection="false">
      <alignment horizontal="center" vertical="center" textRotation="0" wrapText="true" indent="0" shrinkToFit="false"/>
      <protection locked="true" hidden="false"/>
    </xf>
    <xf numFmtId="164" fontId="0" fillId="0" borderId="11" xfId="0" applyFont="true" applyBorder="true" applyAlignment="true" applyProtection="false">
      <alignment horizontal="center" vertical="center" textRotation="0" wrapText="true" indent="0" shrinkToFit="false"/>
      <protection locked="true" hidden="false"/>
    </xf>
    <xf numFmtId="164" fontId="0" fillId="0" borderId="11" xfId="0" applyFont="true" applyBorder="true" applyAlignment="true" applyProtection="false">
      <alignment horizontal="center" vertical="center" textRotation="0" wrapText="false" indent="0" shrinkToFit="false"/>
      <protection locked="true" hidden="false"/>
    </xf>
    <xf numFmtId="164" fontId="0" fillId="0" borderId="14" xfId="0" applyFont="true" applyBorder="true" applyAlignment="true" applyProtection="false">
      <alignment horizontal="center" vertical="center" textRotation="0" wrapText="false" indent="0" shrinkToFit="false"/>
      <protection locked="true" hidden="false"/>
    </xf>
    <xf numFmtId="164" fontId="0" fillId="0" borderId="1" xfId="0" applyFont="false" applyBorder="true" applyAlignment="true" applyProtection="false">
      <alignment horizontal="general" vertical="bottom" textRotation="0" wrapText="tru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center" vertical="bottom" textRotation="0" wrapText="false" indent="0" shrinkToFit="false"/>
      <protection locked="true" hidden="false"/>
    </xf>
    <xf numFmtId="164" fontId="4" fillId="0" borderId="4" xfId="0" applyFont="true" applyBorder="true" applyAlignment="true" applyProtection="false">
      <alignment horizontal="center" vertical="center" textRotation="0" wrapText="true" indent="0" shrinkToFit="false"/>
      <protection locked="true" hidden="false"/>
    </xf>
    <xf numFmtId="164" fontId="0" fillId="5" borderId="1" xfId="0" applyFont="true" applyBorder="true" applyAlignment="true" applyProtection="false">
      <alignment horizontal="center" vertical="center" textRotation="0" wrapText="true" indent="0" shrinkToFit="false"/>
      <protection locked="true" hidden="false"/>
    </xf>
    <xf numFmtId="164" fontId="0" fillId="5" borderId="1" xfId="0" applyFont="false" applyBorder="true" applyAlignment="true" applyProtection="false">
      <alignment horizontal="general" vertical="bottom" textRotation="0" wrapText="true" indent="0" shrinkToFit="false"/>
      <protection locked="true" hidden="false"/>
    </xf>
    <xf numFmtId="164" fontId="0" fillId="5" borderId="1" xfId="0" applyFont="false" applyBorder="true" applyAlignment="false" applyProtection="false">
      <alignment horizontal="general" vertical="bottom" textRotation="0" wrapText="false" indent="0" shrinkToFit="false"/>
      <protection locked="true" hidden="false"/>
    </xf>
    <xf numFmtId="164" fontId="0" fillId="5" borderId="1" xfId="0" applyFont="false" applyBorder="true" applyAlignment="true" applyProtection="false">
      <alignment horizontal="center" vertical="bottom" textRotation="0" wrapText="false" indent="0" shrinkToFit="false"/>
      <protection locked="true" hidden="false"/>
    </xf>
    <xf numFmtId="164" fontId="0" fillId="0" borderId="6" xfId="0" applyFont="true" applyBorder="true" applyAlignment="true" applyProtection="false">
      <alignment horizontal="center" vertical="center" textRotation="0" wrapText="true" indent="0" shrinkToFit="false"/>
      <protection locked="true" hidden="false"/>
    </xf>
    <xf numFmtId="164" fontId="4" fillId="0" borderId="1" xfId="0" applyFont="true" applyBorder="true" applyAlignment="true" applyProtection="false">
      <alignment horizontal="center" vertical="bottom" textRotation="0" wrapText="true" indent="0" shrinkToFit="false"/>
      <protection locked="true" hidden="false"/>
    </xf>
    <xf numFmtId="164" fontId="0" fillId="0" borderId="5" xfId="0" applyFont="true" applyBorder="true" applyAlignment="true" applyProtection="false">
      <alignment horizontal="center" vertical="center" textRotation="0" wrapText="true" indent="0" shrinkToFit="false"/>
      <protection locked="true" hidden="false"/>
    </xf>
    <xf numFmtId="164" fontId="0" fillId="6" borderId="5" xfId="0" applyFont="true" applyBorder="true" applyAlignment="true" applyProtection="false">
      <alignment horizontal="center" vertical="center" textRotation="0" wrapText="true" indent="0" shrinkToFit="false"/>
      <protection locked="true" hidden="false"/>
    </xf>
    <xf numFmtId="164" fontId="0" fillId="0" borderId="15"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general" vertical="bottom" textRotation="0" wrapText="true" indent="0" shrinkToFit="false"/>
      <protection locked="true" hidden="false"/>
    </xf>
    <xf numFmtId="164" fontId="8" fillId="0" borderId="4" xfId="0" applyFont="true" applyBorder="true" applyAlignment="true" applyProtection="false">
      <alignment horizontal="center" vertical="center" textRotation="0" wrapText="true" indent="0" shrinkToFit="false"/>
      <protection locked="true" hidden="false"/>
    </xf>
    <xf numFmtId="164" fontId="7" fillId="0" borderId="15" xfId="0" applyFont="true" applyBorder="true" applyAlignment="true" applyProtection="false">
      <alignment horizontal="general" vertical="bottom" textRotation="0" wrapText="true" indent="0" shrinkToFit="false"/>
      <protection locked="true" hidden="false"/>
    </xf>
    <xf numFmtId="164" fontId="8" fillId="0" borderId="4" xfId="0" applyFont="true" applyBorder="true" applyAlignment="true" applyProtection="false">
      <alignment horizontal="general" vertical="bottom" textRotation="0" wrapText="true" indent="0" shrinkToFit="false"/>
      <protection locked="true" hidden="false"/>
    </xf>
    <xf numFmtId="164" fontId="8" fillId="0" borderId="16" xfId="0" applyFont="true" applyBorder="true" applyAlignment="true" applyProtection="false">
      <alignment horizontal="general" vertical="bottom" textRotation="0" wrapText="true" indent="0" shrinkToFit="false"/>
      <protection locked="true" hidden="false"/>
    </xf>
    <xf numFmtId="164" fontId="8" fillId="0" borderId="6" xfId="0" applyFont="true" applyBorder="true" applyAlignment="true" applyProtection="false">
      <alignment horizontal="general" vertical="bottom" textRotation="0" wrapText="true" indent="0" shrinkToFit="false"/>
      <protection locked="true" hidden="false"/>
    </xf>
    <xf numFmtId="164" fontId="7" fillId="0" borderId="6" xfId="0" applyFont="true" applyBorder="true" applyAlignment="true" applyProtection="false">
      <alignment horizontal="center" vertical="center" textRotation="0" wrapText="true" indent="0" shrinkToFit="false"/>
      <protection locked="true" hidden="false"/>
    </xf>
    <xf numFmtId="165" fontId="10" fillId="0" borderId="1" xfId="0" applyFont="true" applyBorder="true" applyAlignment="true" applyProtection="false">
      <alignment horizontal="general" vertical="center" textRotation="0" wrapText="true" indent="0" shrinkToFit="false"/>
      <protection locked="true" hidden="false"/>
    </xf>
    <xf numFmtId="164" fontId="0" fillId="0" borderId="4" xfId="0" applyFont="true" applyBorder="true" applyAlignment="true" applyProtection="false">
      <alignment horizontal="center" vertical="center" textRotation="0" wrapText="false" indent="0" shrinkToFit="false"/>
      <protection locked="true" hidden="false"/>
    </xf>
    <xf numFmtId="164" fontId="0" fillId="8" borderId="1" xfId="0" applyFont="true" applyBorder="true" applyAlignment="true" applyProtection="false">
      <alignment horizontal="general" vertical="center" textRotation="0" wrapText="true" indent="0" shrinkToFit="false"/>
      <protection locked="true" hidden="false"/>
    </xf>
    <xf numFmtId="164" fontId="0" fillId="8" borderId="2" xfId="0" applyFont="true" applyBorder="true" applyAlignment="true" applyProtection="false">
      <alignment horizontal="general" vertical="center" textRotation="0" wrapText="true" indent="0" shrinkToFit="false"/>
      <protection locked="true" hidden="false"/>
    </xf>
    <xf numFmtId="164" fontId="0" fillId="0" borderId="1" xfId="0" applyFont="false" applyBorder="true" applyAlignment="true" applyProtection="false">
      <alignment horizontal="general" vertical="center" textRotation="0" wrapText="false" indent="0" shrinkToFit="false"/>
      <protection locked="true" hidden="false"/>
    </xf>
    <xf numFmtId="164" fontId="0" fillId="0" borderId="1" xfId="0" applyFont="true" applyBorder="true" applyAlignment="true" applyProtection="false">
      <alignment horizontal="general" vertical="center" textRotation="0" wrapText="false" indent="0" shrinkToFit="false"/>
      <protection locked="true" hidden="false"/>
    </xf>
    <xf numFmtId="164" fontId="0" fillId="3" borderId="1" xfId="0" applyFont="true" applyBorder="true" applyAlignment="true" applyProtection="false">
      <alignment horizontal="general" vertical="center" textRotation="0" wrapText="true" indent="0" shrinkToFit="false"/>
      <protection locked="true" hidden="false"/>
    </xf>
    <xf numFmtId="164" fontId="0" fillId="0" borderId="13" xfId="0" applyFont="true" applyBorder="true" applyAlignment="true" applyProtection="false">
      <alignment horizontal="general" vertical="center" textRotation="0" wrapText="true" indent="0" shrinkToFit="false"/>
      <protection locked="true" hidden="false"/>
    </xf>
    <xf numFmtId="164" fontId="0" fillId="0" borderId="11" xfId="0" applyFont="true" applyBorder="true" applyAlignment="true" applyProtection="false">
      <alignment horizontal="general" vertical="center" textRotation="0" wrapText="false" indent="0" shrinkToFit="false"/>
      <protection locked="true" hidden="false"/>
    </xf>
    <xf numFmtId="164" fontId="13" fillId="0" borderId="1" xfId="0" applyFont="true" applyBorder="true" applyAlignment="true" applyProtection="false">
      <alignment horizontal="center" vertical="center" textRotation="0" wrapText="true" indent="0" shrinkToFit="false"/>
      <protection locked="true" hidden="false"/>
    </xf>
    <xf numFmtId="164" fontId="5" fillId="0" borderId="1" xfId="0" applyFont="true" applyBorder="true" applyAlignment="true" applyProtection="false">
      <alignment horizontal="general" vertical="center" textRotation="0" wrapText="true" indent="0" shrinkToFit="false"/>
      <protection locked="true" hidden="false"/>
    </xf>
    <xf numFmtId="164" fontId="5" fillId="0" borderId="4" xfId="0" applyFont="true" applyBorder="true" applyAlignment="true" applyProtection="false">
      <alignment horizontal="general" vertical="center" textRotation="0" wrapText="true" indent="0" shrinkToFit="false"/>
      <protection locked="true" hidden="false"/>
    </xf>
    <xf numFmtId="164" fontId="0" fillId="0" borderId="4" xfId="0" applyFont="true" applyBorder="true" applyAlignment="true" applyProtection="false">
      <alignment horizontal="general" vertical="center" textRotation="0" wrapText="true" indent="0" shrinkToFit="false"/>
      <protection locked="true" hidden="false"/>
    </xf>
    <xf numFmtId="164" fontId="0" fillId="0" borderId="12" xfId="0" applyFont="true" applyBorder="true" applyAlignment="true" applyProtection="false">
      <alignment horizontal="general" vertical="center" textRotation="0" wrapText="true" indent="0" shrinkToFit="false"/>
      <protection locked="true" hidden="false"/>
    </xf>
    <xf numFmtId="164" fontId="4" fillId="0" borderId="12" xfId="0" applyFont="true" applyBorder="true" applyAlignment="true" applyProtection="false">
      <alignment horizontal="general" vertical="center" textRotation="0" wrapText="true" indent="0" shrinkToFit="false"/>
      <protection locked="true" hidden="false"/>
    </xf>
    <xf numFmtId="164" fontId="4" fillId="0" borderId="1" xfId="0" applyFont="true" applyBorder="true" applyAlignment="true" applyProtection="false">
      <alignment horizontal="general" vertical="center" textRotation="0" wrapText="true" indent="0" shrinkToFit="false"/>
      <protection locked="true" hidden="false"/>
    </xf>
    <xf numFmtId="164" fontId="7" fillId="0" borderId="1" xfId="0" applyFont="true" applyBorder="true" applyAlignment="true" applyProtection="false">
      <alignment horizontal="general" vertical="center" textRotation="0" wrapText="true" indent="0" shrinkToFit="false"/>
      <protection locked="true" hidden="false"/>
    </xf>
    <xf numFmtId="164" fontId="7" fillId="0" borderId="12" xfId="0" applyFont="true" applyBorder="true" applyAlignment="true" applyProtection="false">
      <alignment horizontal="general" vertical="center" textRotation="0" wrapText="true" indent="0" shrinkToFit="false"/>
      <protection locked="true" hidden="false"/>
    </xf>
    <xf numFmtId="164" fontId="8" fillId="0" borderId="10" xfId="0" applyFont="true" applyBorder="true" applyAlignment="true" applyProtection="false">
      <alignment horizontal="general" vertical="center" textRotation="0" wrapText="true" indent="0" shrinkToFit="false"/>
      <protection locked="true" hidden="false"/>
    </xf>
    <xf numFmtId="164" fontId="8" fillId="0" borderId="4" xfId="0" applyFont="true" applyBorder="true" applyAlignment="true" applyProtection="false">
      <alignment horizontal="general" vertical="center" textRotation="0" wrapText="true" indent="0" shrinkToFit="false"/>
      <protection locked="true" hidden="false"/>
    </xf>
    <xf numFmtId="164" fontId="7" fillId="0" borderId="17" xfId="0" applyFont="true" applyBorder="true" applyAlignment="true" applyProtection="false">
      <alignment horizontal="general" vertical="center" textRotation="0" wrapText="true" indent="0" shrinkToFit="false"/>
      <protection locked="true" hidden="false"/>
    </xf>
    <xf numFmtId="164" fontId="0" fillId="9" borderId="1" xfId="0" applyFont="true" applyBorder="true" applyAlignment="true" applyProtection="false">
      <alignment horizontal="general" vertical="center" textRotation="0" wrapText="true" indent="0" shrinkToFit="false"/>
      <protection locked="true" hidden="false"/>
    </xf>
    <xf numFmtId="164" fontId="0" fillId="9" borderId="1" xfId="0" applyFont="true" applyBorder="true" applyAlignment="true" applyProtection="false">
      <alignment horizontal="center" vertical="center" textRotation="0" wrapText="true" indent="0" shrinkToFit="false"/>
      <protection locked="true" hidden="false"/>
    </xf>
    <xf numFmtId="164" fontId="0" fillId="9" borderId="2" xfId="0" applyFont="true" applyBorder="true" applyAlignment="true" applyProtection="false">
      <alignment horizontal="center" vertical="center" textRotation="0" wrapText="true" indent="0" shrinkToFit="false"/>
      <protection locked="true" hidden="false"/>
    </xf>
    <xf numFmtId="164" fontId="0" fillId="3" borderId="12" xfId="0" applyFont="false" applyBorder="true" applyAlignment="true" applyProtection="false">
      <alignment horizontal="center" vertical="center" textRotation="0" wrapText="true" indent="0" shrinkToFit="false"/>
      <protection locked="true" hidden="false"/>
    </xf>
    <xf numFmtId="164" fontId="14" fillId="3" borderId="1" xfId="0" applyFont="true" applyBorder="true" applyAlignment="true" applyProtection="false">
      <alignment horizontal="center" vertical="center" textRotation="0" wrapText="true" indent="0" shrinkToFit="false"/>
      <protection locked="true" hidden="false"/>
    </xf>
    <xf numFmtId="164" fontId="0" fillId="0" borderId="15" xfId="0" applyFont="true" applyBorder="true" applyAlignment="true" applyProtection="false">
      <alignment horizontal="center" vertical="center" textRotation="0" wrapText="false" indent="0" shrinkToFit="false"/>
      <protection locked="true" hidden="false"/>
    </xf>
    <xf numFmtId="164" fontId="5" fillId="0" borderId="2" xfId="0" applyFont="true" applyBorder="true" applyAlignment="true" applyProtection="false">
      <alignment horizontal="center" vertical="center" textRotation="0" wrapText="true" indent="0" shrinkToFit="false"/>
      <protection locked="true" hidden="false"/>
    </xf>
    <xf numFmtId="164" fontId="15" fillId="0" borderId="4" xfId="0" applyFont="true" applyBorder="true" applyAlignment="true" applyProtection="false">
      <alignment horizontal="center" vertical="center" textRotation="0" wrapText="true" indent="0" shrinkToFit="false"/>
      <protection locked="true" hidden="false"/>
    </xf>
    <xf numFmtId="164" fontId="15" fillId="0" borderId="1" xfId="0" applyFont="true" applyBorder="true" applyAlignment="true" applyProtection="false">
      <alignment horizontal="left" vertical="center" textRotation="0" wrapText="true" indent="0" shrinkToFit="false"/>
      <protection locked="true" hidden="false"/>
    </xf>
    <xf numFmtId="164" fontId="15" fillId="0" borderId="1" xfId="0" applyFont="true" applyBorder="true" applyAlignment="true" applyProtection="false">
      <alignment horizontal="center" vertical="center" textRotation="0" wrapText="true" indent="0" shrinkToFit="false"/>
      <protection locked="true" hidden="false"/>
    </xf>
    <xf numFmtId="164" fontId="16" fillId="10" borderId="0" xfId="0" applyFont="true" applyBorder="false" applyAlignment="true" applyProtection="false">
      <alignment horizontal="center" vertical="center" textRotation="0" wrapText="false" indent="0" shrinkToFit="false"/>
      <protection locked="true" hidden="false"/>
    </xf>
    <xf numFmtId="164" fontId="16" fillId="10" borderId="4" xfId="0" applyFont="true" applyBorder="true" applyAlignment="true" applyProtection="false">
      <alignment horizontal="center" vertical="center" textRotation="0" wrapText="true" indent="0" shrinkToFit="false"/>
      <protection locked="true" hidden="false"/>
    </xf>
    <xf numFmtId="164" fontId="17" fillId="0" borderId="1" xfId="0" applyFont="true" applyBorder="true" applyAlignment="true" applyProtection="false">
      <alignment horizontal="center" vertical="center" textRotation="0" wrapText="true" indent="0" shrinkToFit="false"/>
      <protection locked="true" hidden="false"/>
    </xf>
    <xf numFmtId="164" fontId="0" fillId="0" borderId="1" xfId="0" applyFont="false" applyBorder="true" applyAlignment="true" applyProtection="false">
      <alignment horizontal="center" vertical="center" textRotation="0" wrapText="tru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65" fontId="0" fillId="0" borderId="1" xfId="0" applyFont="false" applyBorder="true" applyAlignment="true" applyProtection="fals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9D9D9"/>
      <rgbColor rgb="FF808080"/>
      <rgbColor rgb="FF9999FF"/>
      <rgbColor rgb="FF993366"/>
      <rgbColor rgb="FFF2F2F2"/>
      <rgbColor rgb="FFE8E8E8"/>
      <rgbColor rgb="FF660066"/>
      <rgbColor rgb="FFDC4F76"/>
      <rgbColor rgb="FF0066CC"/>
      <rgbColor rgb="FFD1D1D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FBAC3"/>
      <rgbColor rgb="FF92D050"/>
      <rgbColor rgb="FFFFC000"/>
      <rgbColor rgb="FFFF9900"/>
      <rgbColor rgb="FFFF6600"/>
      <rgbColor rgb="FF595959"/>
      <rgbColor rgb="FF969696"/>
      <rgbColor rgb="FF003366"/>
      <rgbColor rgb="FF339966"/>
      <rgbColor rgb="FF003300"/>
      <rgbColor rgb="FF333300"/>
      <rgbColor rgb="FF993300"/>
      <rgbColor rgb="FF993366"/>
      <rgbColor rgb="FF333399"/>
      <rgbColor rgb="FF242424"/>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charts/chart4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lang="en-US" sz="1400" spc="-1" strike="noStrike">
                <a:solidFill>
                  <a:srgbClr val="595959"/>
                </a:solidFill>
                <a:latin typeface="Aptos Narrow"/>
              </a:defRPr>
            </a:pPr>
            <a:r>
              <a:rPr b="0" lang="en-US" sz="1400" spc="-1" strike="noStrike">
                <a:solidFill>
                  <a:srgbClr val="595959"/>
                </a:solidFill>
                <a:latin typeface="Aptos Narrow"/>
              </a:rPr>
              <a:t>Évaluation des savoirs</a:t>
            </a:r>
          </a:p>
        </c:rich>
      </c:tx>
      <c:overlay val="0"/>
      <c:spPr>
        <a:noFill/>
        <a:ln w="0">
          <a:noFill/>
        </a:ln>
      </c:spPr>
    </c:title>
    <c:autoTitleDeleted val="0"/>
    <c:plotArea>
      <c:radarChart>
        <c:radarStyle val="marker"/>
        <c:varyColors val="0"/>
        <c:ser>
          <c:idx val="0"/>
          <c:order val="0"/>
          <c:spPr>
            <a:solidFill>
              <a:srgbClr val="ffc000"/>
            </a:solidFill>
            <a:ln cap="rnd" w="28440">
              <a:solidFill>
                <a:srgbClr val="ffc000"/>
              </a:solidFill>
              <a:round/>
            </a:ln>
          </c:spPr>
          <c:marker>
            <c:symbol val="circle"/>
            <c:size val="5"/>
            <c:spPr>
              <a:solidFill>
                <a:srgbClr val="ffc000"/>
              </a:solidFill>
            </c:spPr>
          </c:marker>
          <c:dLbls>
            <c:txPr>
              <a:bodyPr wrap="square"/>
              <a:lstStyle/>
              <a:p>
                <a:pPr>
                  <a:defRPr b="0" sz="1000" spc="-1" strike="noStrike">
                    <a:solidFill>
                      <a:srgbClr val="000000"/>
                    </a:solidFill>
                    <a:latin typeface="Aptos Narrow"/>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COMMUNIQUER!$T$6:$T$10</c:f>
              <c:strCache>
                <c:ptCount val="5"/>
                <c:pt idx="0">
                  <c:v>Climatologie</c:v>
                </c:pt>
                <c:pt idx="1">
                  <c:v>Hydrologie</c:v>
                </c:pt>
                <c:pt idx="2">
                  <c:v>Bases d'écomie env.</c:v>
                </c:pt>
                <c:pt idx="3">
                  <c:v>Bases de communication/médiation</c:v>
                </c:pt>
                <c:pt idx="4">
                  <c:v>Écosystème et biodiversité</c:v>
                </c:pt>
              </c:strCache>
            </c:strRef>
          </c:cat>
          <c:val>
            <c:numRef>
              <c:f>COMMUNIQUER!$U$6:$U$10</c:f>
              <c:numCache>
                <c:formatCode>General</c:formatCode>
                <c:ptCount val="5"/>
              </c:numCache>
            </c:numRef>
          </c:val>
        </c:ser>
        <c:axId val="47167456"/>
        <c:axId val="44942065"/>
      </c:radarChart>
      <c:catAx>
        <c:axId val="47167456"/>
        <c:scaling>
          <c:orientation val="minMax"/>
        </c:scaling>
        <c:delete val="0"/>
        <c:axPos val="b"/>
        <c:numFmt formatCode="General" sourceLinked="0"/>
        <c:majorTickMark val="none"/>
        <c:minorTickMark val="none"/>
        <c:tickLblPos val="nextTo"/>
        <c:spPr>
          <a:ln w="9360">
            <a:noFill/>
          </a:ln>
        </c:spPr>
        <c:txPr>
          <a:bodyPr/>
          <a:lstStyle/>
          <a:p>
            <a:pPr>
              <a:defRPr b="0" sz="900" spc="-1" strike="noStrike">
                <a:solidFill>
                  <a:srgbClr val="595959"/>
                </a:solidFill>
                <a:latin typeface="Aptos Narrow"/>
              </a:defRPr>
            </a:pPr>
          </a:p>
        </c:txPr>
        <c:crossAx val="44942065"/>
        <c:crosses val="autoZero"/>
        <c:auto val="1"/>
        <c:lblAlgn val="ctr"/>
        <c:lblOffset val="100"/>
        <c:noMultiLvlLbl val="0"/>
      </c:catAx>
      <c:valAx>
        <c:axId val="44942065"/>
        <c:scaling>
          <c:orientation val="minMax"/>
        </c:scaling>
        <c:delete val="0"/>
        <c:axPos val="l"/>
        <c:majorGridlines>
          <c:spPr>
            <a:ln w="9360">
              <a:solidFill>
                <a:srgbClr val="d9d9d9"/>
              </a:solidFill>
              <a:round/>
            </a:ln>
          </c:spPr>
        </c:majorGridlines>
        <c:numFmt formatCode="General" sourceLinked="0"/>
        <c:majorTickMark val="none"/>
        <c:minorTickMark val="none"/>
        <c:tickLblPos val="nextTo"/>
        <c:spPr>
          <a:ln w="12600">
            <a:noFill/>
          </a:ln>
        </c:spPr>
        <c:txPr>
          <a:bodyPr/>
          <a:lstStyle/>
          <a:p>
            <a:pPr>
              <a:defRPr b="0" sz="900" spc="-1" strike="noStrike">
                <a:solidFill>
                  <a:srgbClr val="595959"/>
                </a:solidFill>
                <a:latin typeface="Aptos Narrow"/>
              </a:defRPr>
            </a:pPr>
          </a:p>
        </c:txPr>
        <c:crossAx val="47167456"/>
        <c:crosses val="autoZero"/>
        <c:crossBetween val="midCat"/>
      </c:valAx>
      <c:spPr>
        <a:noFill/>
        <a:ln w="0">
          <a:noFill/>
        </a:ln>
      </c:spPr>
    </c:plotArea>
    <c:legend>
      <c:legendPos val="t"/>
      <c:overlay val="0"/>
      <c:spPr>
        <a:noFill/>
        <a:ln w="0">
          <a:solidFill>
            <a:srgbClr val="ffc000"/>
          </a:solidFill>
        </a:ln>
      </c:spPr>
      <c:txPr>
        <a:bodyPr/>
        <a:lstStyle/>
        <a:p>
          <a:pPr>
            <a:defRPr b="0" sz="900" spc="-1" strike="noStrike">
              <a:solidFill>
                <a:srgbClr val="595959"/>
              </a:solidFill>
              <a:latin typeface="Aptos Narrow"/>
            </a:defRPr>
          </a:pPr>
        </a:p>
      </c:txPr>
    </c:legend>
    <c:plotVisOnly val="1"/>
    <c:dispBlanksAs val="gap"/>
  </c:chart>
  <c:spPr>
    <a:solidFill>
      <a:srgbClr val="ffffff"/>
    </a:solidFill>
    <a:ln w="9360">
      <a:solidFill>
        <a:srgbClr val="d9d9d9"/>
      </a:solidFill>
      <a:round/>
    </a:ln>
  </c:spPr>
</c:chartSpace>
</file>

<file path=xl/charts/chart44.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lang="en-US" sz="1400" spc="-1" strike="noStrike">
                <a:solidFill>
                  <a:srgbClr val="595959"/>
                </a:solidFill>
                <a:latin typeface="Aptos Narrow"/>
              </a:defRPr>
            </a:pPr>
            <a:r>
              <a:rPr b="0" lang="en-US" sz="1400" spc="-1" strike="noStrike">
                <a:solidFill>
                  <a:srgbClr val="595959"/>
                </a:solidFill>
                <a:latin typeface="Aptos Narrow"/>
              </a:rPr>
              <a:t>Évaluation des savoirs faire</a:t>
            </a:r>
          </a:p>
        </c:rich>
      </c:tx>
      <c:overlay val="0"/>
      <c:spPr>
        <a:noFill/>
        <a:ln w="0">
          <a:noFill/>
        </a:ln>
      </c:spPr>
    </c:title>
    <c:autoTitleDeleted val="0"/>
    <c:plotArea>
      <c:radarChart>
        <c:radarStyle val="marker"/>
        <c:varyColors val="0"/>
        <c:ser>
          <c:idx val="0"/>
          <c:order val="0"/>
          <c:spPr>
            <a:solidFill>
              <a:srgbClr val="ffc000"/>
            </a:solidFill>
            <a:ln cap="rnd" w="28440">
              <a:solidFill>
                <a:srgbClr val="ffc000"/>
              </a:solidFill>
              <a:round/>
            </a:ln>
          </c:spPr>
          <c:marker>
            <c:symbol val="circle"/>
            <c:size val="5"/>
            <c:spPr>
              <a:solidFill>
                <a:srgbClr val="ffc000"/>
              </a:solidFill>
            </c:spPr>
          </c:marker>
          <c:dLbls>
            <c:txPr>
              <a:bodyPr wrap="square"/>
              <a:lstStyle/>
              <a:p>
                <a:pPr>
                  <a:defRPr b="0" sz="1000" spc="-1" strike="noStrike">
                    <a:solidFill>
                      <a:srgbClr val="000000"/>
                    </a:solidFill>
                    <a:latin typeface="Aptos Narrow"/>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COMMUNIQUER!$T$11:$T$15</c:f>
              <c:strCache>
                <c:ptCount val="5"/>
                <c:pt idx="0">
                  <c:v>Utilisation logiciel traitment image</c:v>
                </c:pt>
                <c:pt idx="1">
                  <c:v/>
                </c:pt>
                <c:pt idx="2">
                  <c:v/>
                </c:pt>
                <c:pt idx="3">
                  <c:v>Utilisation logiciel PAO  mise en page</c:v>
                </c:pt>
                <c:pt idx="4">
                  <c:v>Utilisation d'un logiciel de présentation </c:v>
                </c:pt>
              </c:strCache>
            </c:strRef>
          </c:cat>
          <c:val>
            <c:numRef>
              <c:f>COMMUNIQUER!$U$11:$U$15</c:f>
              <c:numCache>
                <c:formatCode>General</c:formatCode>
                <c:ptCount val="5"/>
              </c:numCache>
            </c:numRef>
          </c:val>
        </c:ser>
        <c:axId val="82851218"/>
        <c:axId val="38236674"/>
      </c:radarChart>
      <c:catAx>
        <c:axId val="82851218"/>
        <c:scaling>
          <c:orientation val="minMax"/>
        </c:scaling>
        <c:delete val="0"/>
        <c:axPos val="b"/>
        <c:numFmt formatCode="General" sourceLinked="0"/>
        <c:majorTickMark val="none"/>
        <c:minorTickMark val="none"/>
        <c:tickLblPos val="nextTo"/>
        <c:spPr>
          <a:ln w="9360">
            <a:noFill/>
          </a:ln>
        </c:spPr>
        <c:txPr>
          <a:bodyPr/>
          <a:lstStyle/>
          <a:p>
            <a:pPr>
              <a:defRPr b="0" sz="900" spc="-1" strike="noStrike">
                <a:solidFill>
                  <a:srgbClr val="595959"/>
                </a:solidFill>
                <a:latin typeface="Aptos Narrow"/>
              </a:defRPr>
            </a:pPr>
          </a:p>
        </c:txPr>
        <c:crossAx val="38236674"/>
        <c:crosses val="autoZero"/>
        <c:auto val="1"/>
        <c:lblAlgn val="ctr"/>
        <c:lblOffset val="100"/>
        <c:noMultiLvlLbl val="0"/>
      </c:catAx>
      <c:valAx>
        <c:axId val="38236674"/>
        <c:scaling>
          <c:orientation val="minMax"/>
        </c:scaling>
        <c:delete val="0"/>
        <c:axPos val="l"/>
        <c:majorGridlines>
          <c:spPr>
            <a:ln w="9360">
              <a:solidFill>
                <a:srgbClr val="d9d9d9"/>
              </a:solidFill>
              <a:round/>
            </a:ln>
          </c:spPr>
        </c:majorGridlines>
        <c:numFmt formatCode="General" sourceLinked="0"/>
        <c:majorTickMark val="none"/>
        <c:minorTickMark val="none"/>
        <c:tickLblPos val="nextTo"/>
        <c:spPr>
          <a:ln w="12600">
            <a:noFill/>
          </a:ln>
        </c:spPr>
        <c:txPr>
          <a:bodyPr/>
          <a:lstStyle/>
          <a:p>
            <a:pPr>
              <a:defRPr b="0" sz="900" spc="-1" strike="noStrike">
                <a:solidFill>
                  <a:srgbClr val="595959"/>
                </a:solidFill>
                <a:latin typeface="Aptos Narrow"/>
              </a:defRPr>
            </a:pPr>
          </a:p>
        </c:txPr>
        <c:crossAx val="82851218"/>
        <c:crosses val="autoZero"/>
        <c:crossBetween val="midCat"/>
      </c:valAx>
      <c:spPr>
        <a:noFill/>
        <a:ln w="0">
          <a:noFill/>
        </a:ln>
      </c:spPr>
    </c:plotArea>
    <c:legend>
      <c:legendPos val="t"/>
      <c:overlay val="0"/>
      <c:spPr>
        <a:noFill/>
        <a:ln w="0">
          <a:noFill/>
        </a:ln>
      </c:spPr>
      <c:txPr>
        <a:bodyPr/>
        <a:lstStyle/>
        <a:p>
          <a:pPr>
            <a:defRPr b="0" sz="900" spc="-1" strike="noStrike">
              <a:solidFill>
                <a:srgbClr val="595959"/>
              </a:solidFill>
              <a:latin typeface="Aptos Narrow"/>
            </a:defRPr>
          </a:pPr>
        </a:p>
      </c:txPr>
    </c:legend>
    <c:plotVisOnly val="1"/>
    <c:dispBlanksAs val="gap"/>
  </c:chart>
  <c:spPr>
    <a:solidFill>
      <a:srgbClr val="ffffff"/>
    </a:solidFill>
    <a:ln w="9360">
      <a:solidFill>
        <a:srgbClr val="d9d9d9"/>
      </a:solidFill>
      <a:round/>
    </a:ln>
  </c:spPr>
</c:chartSpace>
</file>

<file path=xl/charts/chart45.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lang="en-US" sz="1400" spc="-1" strike="noStrike">
                <a:solidFill>
                  <a:srgbClr val="595959"/>
                </a:solidFill>
                <a:latin typeface="Aptos Narrow"/>
              </a:defRPr>
            </a:pPr>
            <a:r>
              <a:rPr b="0" lang="en-US" sz="1400" spc="-1" strike="noStrike">
                <a:solidFill>
                  <a:srgbClr val="595959"/>
                </a:solidFill>
                <a:latin typeface="Aptos Narrow"/>
              </a:rPr>
              <a:t>Compétence COMMUNIQUER</a:t>
            </a:r>
          </a:p>
        </c:rich>
      </c:tx>
      <c:overlay val="0"/>
      <c:spPr>
        <a:noFill/>
        <a:ln w="0">
          <a:noFill/>
        </a:ln>
      </c:spPr>
    </c:title>
    <c:autoTitleDeleted val="0"/>
    <c:plotArea>
      <c:radarChart>
        <c:radarStyle val="marker"/>
        <c:varyColors val="0"/>
        <c:ser>
          <c:idx val="0"/>
          <c:order val="0"/>
          <c:spPr>
            <a:solidFill>
              <a:srgbClr val="ffc000"/>
            </a:solidFill>
            <a:ln cap="rnd" w="28440">
              <a:solidFill>
                <a:srgbClr val="ffc000"/>
              </a:solidFill>
              <a:round/>
            </a:ln>
          </c:spPr>
          <c:marker>
            <c:symbol val="circle"/>
            <c:size val="5"/>
            <c:spPr>
              <a:solidFill>
                <a:srgbClr val="ffc000"/>
              </a:solidFill>
            </c:spPr>
          </c:marker>
          <c:dLbls>
            <c:txPr>
              <a:bodyPr wrap="square"/>
              <a:lstStyle/>
              <a:p>
                <a:pPr>
                  <a:defRPr b="0" sz="1000" spc="-1" strike="noStrike">
                    <a:solidFill>
                      <a:srgbClr val="000000"/>
                    </a:solidFill>
                    <a:latin typeface="Aptos Narrow"/>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COMMUNIQUER!$E$34:$K$34</c:f>
              <c:strCache>
                <c:ptCount val="7"/>
                <c:pt idx="0">
                  <c:v>C1. en analysant des données scientifiques fiables</c:v>
                </c:pt>
                <c:pt idx="1">
                  <c:v>C2.  en organisant ses propos de façon à répondre à un questionnement</c:v>
                </c:pt>
                <c:pt idx="2">
                  <c:v/>
                </c:pt>
                <c:pt idx="3">
                  <c:v>C3. en utilisant la diversité des supports de communication</c:v>
                </c:pt>
                <c:pt idx="4">
                  <c:v>C4. en respectant la propriété intellectuelle</c:v>
                </c:pt>
                <c:pt idx="5">
                  <c:v>C5. en s’exprimant de façon claire en français et en anglais</c:v>
                </c:pt>
                <c:pt idx="6">
                  <c:v>C6. en faisant preuve d’esprit critique sur le sujet et sur la communication réalisée (rétroanalyse)</c:v>
                </c:pt>
              </c:strCache>
            </c:strRef>
          </c:cat>
          <c:val>
            <c:numRef>
              <c:f>COMMUNIQUER!$E$35:$K$35</c:f>
              <c:numCache>
                <c:formatCode>General</c:formatCode>
                <c:ptCount val="7"/>
                <c:pt idx="0">
                  <c:v>13.3333333333333</c:v>
                </c:pt>
                <c:pt idx="1">
                  <c:v>20</c:v>
                </c:pt>
                <c:pt idx="3">
                  <c:v>20</c:v>
                </c:pt>
                <c:pt idx="4">
                  <c:v>20</c:v>
                </c:pt>
                <c:pt idx="5">
                  <c:v>20</c:v>
                </c:pt>
                <c:pt idx="6">
                  <c:v>20</c:v>
                </c:pt>
              </c:numCache>
            </c:numRef>
          </c:val>
        </c:ser>
        <c:axId val="26013452"/>
        <c:axId val="51990682"/>
      </c:radarChart>
      <c:catAx>
        <c:axId val="26013452"/>
        <c:scaling>
          <c:orientation val="minMax"/>
        </c:scaling>
        <c:delete val="0"/>
        <c:axPos val="b"/>
        <c:numFmt formatCode="General" sourceLinked="0"/>
        <c:majorTickMark val="none"/>
        <c:minorTickMark val="none"/>
        <c:tickLblPos val="nextTo"/>
        <c:spPr>
          <a:ln w="9360">
            <a:noFill/>
          </a:ln>
        </c:spPr>
        <c:txPr>
          <a:bodyPr/>
          <a:lstStyle/>
          <a:p>
            <a:pPr>
              <a:defRPr b="0" sz="900" spc="-1" strike="noStrike">
                <a:solidFill>
                  <a:srgbClr val="595959"/>
                </a:solidFill>
                <a:latin typeface="Aptos Narrow"/>
              </a:defRPr>
            </a:pPr>
          </a:p>
        </c:txPr>
        <c:crossAx val="51990682"/>
        <c:crosses val="autoZero"/>
        <c:auto val="1"/>
        <c:lblAlgn val="ctr"/>
        <c:lblOffset val="100"/>
        <c:noMultiLvlLbl val="0"/>
      </c:catAx>
      <c:valAx>
        <c:axId val="51990682"/>
        <c:scaling>
          <c:orientation val="minMax"/>
        </c:scaling>
        <c:delete val="0"/>
        <c:axPos val="l"/>
        <c:majorGridlines>
          <c:spPr>
            <a:ln w="9360">
              <a:solidFill>
                <a:srgbClr val="d9d9d9"/>
              </a:solidFill>
              <a:round/>
            </a:ln>
          </c:spPr>
        </c:majorGridlines>
        <c:numFmt formatCode="General" sourceLinked="0"/>
        <c:majorTickMark val="none"/>
        <c:minorTickMark val="none"/>
        <c:tickLblPos val="nextTo"/>
        <c:spPr>
          <a:ln w="12600">
            <a:noFill/>
          </a:ln>
        </c:spPr>
        <c:txPr>
          <a:bodyPr/>
          <a:lstStyle/>
          <a:p>
            <a:pPr>
              <a:defRPr b="0" sz="900" spc="-1" strike="noStrike">
                <a:solidFill>
                  <a:srgbClr val="595959"/>
                </a:solidFill>
                <a:latin typeface="Aptos Narrow"/>
              </a:defRPr>
            </a:pPr>
          </a:p>
        </c:txPr>
        <c:crossAx val="26013452"/>
        <c:crosses val="autoZero"/>
        <c:crossBetween val="midCat"/>
      </c:valAx>
      <c:spPr>
        <a:noFill/>
        <a:ln w="0">
          <a:noFill/>
        </a:ln>
      </c:spPr>
    </c:plotArea>
    <c:legend>
      <c:legendPos val="t"/>
      <c:overlay val="0"/>
      <c:spPr>
        <a:noFill/>
        <a:ln w="0">
          <a:noFill/>
        </a:ln>
      </c:spPr>
      <c:txPr>
        <a:bodyPr/>
        <a:lstStyle/>
        <a:p>
          <a:pPr>
            <a:defRPr b="0" sz="900" spc="-1" strike="noStrike">
              <a:solidFill>
                <a:srgbClr val="595959"/>
              </a:solidFill>
              <a:latin typeface="Aptos Narrow"/>
            </a:defRPr>
          </a:pPr>
        </a:p>
      </c:txPr>
    </c:legend>
    <c:plotVisOnly val="1"/>
    <c:dispBlanksAs val="gap"/>
  </c:chart>
  <c:spPr>
    <a:solidFill>
      <a:srgbClr val="ffffff"/>
    </a:solidFill>
    <a:ln w="9360">
      <a:solidFill>
        <a:srgbClr val="d9d9d9"/>
      </a:solidFill>
      <a:round/>
    </a:ln>
  </c:spPr>
</c:chartSpace>
</file>

<file path=xl/charts/chart46.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lang="en-US" sz="1400" spc="-1" strike="noStrike">
                <a:solidFill>
                  <a:srgbClr val="595959"/>
                </a:solidFill>
                <a:latin typeface="Aptos Narrow"/>
              </a:defRPr>
            </a:pPr>
            <a:r>
              <a:rPr b="0" lang="en-US" sz="1400" spc="-1" strike="noStrike">
                <a:solidFill>
                  <a:srgbClr val="595959"/>
                </a:solidFill>
                <a:latin typeface="Aptos Narrow"/>
              </a:rPr>
              <a:t>Compétence GUIDER</a:t>
            </a:r>
          </a:p>
        </c:rich>
      </c:tx>
      <c:overlay val="0"/>
      <c:spPr>
        <a:noFill/>
        <a:ln w="0">
          <a:noFill/>
        </a:ln>
      </c:spPr>
    </c:title>
    <c:autoTitleDeleted val="0"/>
    <c:plotArea>
      <c:radarChart>
        <c:radarStyle val="marker"/>
        <c:varyColors val="0"/>
        <c:ser>
          <c:idx val="0"/>
          <c:order val="0"/>
          <c:spPr>
            <a:solidFill>
              <a:srgbClr val="92d050"/>
            </a:solidFill>
            <a:ln cap="rnd" w="28440">
              <a:solidFill>
                <a:srgbClr val="92d050"/>
              </a:solidFill>
              <a:round/>
            </a:ln>
          </c:spPr>
          <c:marker>
            <c:symbol val="circle"/>
            <c:size val="5"/>
            <c:spPr>
              <a:solidFill>
                <a:srgbClr val="92d050"/>
              </a:solidFill>
            </c:spPr>
          </c:marker>
          <c:dLbls>
            <c:txPr>
              <a:bodyPr wrap="square"/>
              <a:lstStyle/>
              <a:p>
                <a:pPr>
                  <a:defRPr b="0" sz="1000" spc="-1" strike="noStrike">
                    <a:solidFill>
                      <a:srgbClr val="000000"/>
                    </a:solidFill>
                    <a:latin typeface="Aptos Narrow"/>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GUIDER!$D$42:$H$42</c:f>
              <c:strCache>
                <c:ptCount val="5"/>
                <c:pt idx="0">
                  <c:v>en choisissant un espace naturel adapté au public</c:v>
                </c:pt>
                <c:pt idx="1">
                  <c:v>en favorisant  la compréhension des enjeux écologiques de la zone concernée</c:v>
                </c:pt>
                <c:pt idx="2">
                  <c:v>en respectant les règles de sécurité, les normes environnementales et une démarche éthique</c:v>
                </c:pt>
                <c:pt idx="3">
                  <c:v>en adaptant les activités au public et à l’espace naturel</c:v>
                </c:pt>
                <c:pt idx="4">
                  <c:v>en réalisant une évaluation des activités</c:v>
                </c:pt>
              </c:strCache>
            </c:strRef>
          </c:cat>
          <c:val>
            <c:numRef>
              <c:f>GUIDER!$D$43:$H$43</c:f>
              <c:numCache>
                <c:formatCode>General</c:formatCode>
                <c:ptCount val="5"/>
                <c:pt idx="0">
                  <c:v>0</c:v>
                </c:pt>
                <c:pt idx="1">
                  <c:v>0</c:v>
                </c:pt>
                <c:pt idx="2">
                  <c:v>0</c:v>
                </c:pt>
                <c:pt idx="3">
                  <c:v>0</c:v>
                </c:pt>
                <c:pt idx="4">
                  <c:v>0</c:v>
                </c:pt>
              </c:numCache>
            </c:numRef>
          </c:val>
        </c:ser>
        <c:axId val="6255099"/>
        <c:axId val="88578793"/>
      </c:radarChart>
      <c:catAx>
        <c:axId val="6255099"/>
        <c:scaling>
          <c:orientation val="minMax"/>
        </c:scaling>
        <c:delete val="0"/>
        <c:axPos val="b"/>
        <c:numFmt formatCode="General" sourceLinked="0"/>
        <c:majorTickMark val="none"/>
        <c:minorTickMark val="none"/>
        <c:tickLblPos val="nextTo"/>
        <c:spPr>
          <a:ln w="9360">
            <a:noFill/>
          </a:ln>
        </c:spPr>
        <c:txPr>
          <a:bodyPr/>
          <a:lstStyle/>
          <a:p>
            <a:pPr>
              <a:defRPr b="0" sz="900" spc="-1" strike="noStrike">
                <a:solidFill>
                  <a:srgbClr val="595959"/>
                </a:solidFill>
                <a:latin typeface="Aptos Narrow"/>
              </a:defRPr>
            </a:pPr>
          </a:p>
        </c:txPr>
        <c:crossAx val="88578793"/>
        <c:crosses val="autoZero"/>
        <c:auto val="1"/>
        <c:lblAlgn val="ctr"/>
        <c:lblOffset val="100"/>
        <c:noMultiLvlLbl val="0"/>
      </c:catAx>
      <c:valAx>
        <c:axId val="88578793"/>
        <c:scaling>
          <c:orientation val="minMax"/>
        </c:scaling>
        <c:delete val="0"/>
        <c:axPos val="l"/>
        <c:majorGridlines>
          <c:spPr>
            <a:ln w="9360">
              <a:solidFill>
                <a:srgbClr val="d9d9d9"/>
              </a:solidFill>
              <a:round/>
            </a:ln>
          </c:spPr>
        </c:majorGridlines>
        <c:numFmt formatCode="General" sourceLinked="0"/>
        <c:majorTickMark val="none"/>
        <c:minorTickMark val="none"/>
        <c:tickLblPos val="nextTo"/>
        <c:spPr>
          <a:ln w="12600">
            <a:noFill/>
          </a:ln>
        </c:spPr>
        <c:txPr>
          <a:bodyPr/>
          <a:lstStyle/>
          <a:p>
            <a:pPr>
              <a:defRPr b="0" sz="900" spc="-1" strike="noStrike">
                <a:solidFill>
                  <a:srgbClr val="595959"/>
                </a:solidFill>
                <a:latin typeface="Aptos Narrow"/>
              </a:defRPr>
            </a:pPr>
          </a:p>
        </c:txPr>
        <c:crossAx val="6255099"/>
        <c:crosses val="autoZero"/>
        <c:crossBetween val="midCat"/>
      </c:valAx>
      <c:spPr>
        <a:noFill/>
        <a:ln w="0">
          <a:noFill/>
        </a:ln>
      </c:spPr>
    </c:plotArea>
    <c:legend>
      <c:legendPos val="t"/>
      <c:overlay val="0"/>
      <c:spPr>
        <a:noFill/>
        <a:ln w="0">
          <a:noFill/>
        </a:ln>
      </c:spPr>
      <c:txPr>
        <a:bodyPr/>
        <a:lstStyle/>
        <a:p>
          <a:pPr>
            <a:defRPr b="0" sz="900" spc="-1" strike="noStrike">
              <a:solidFill>
                <a:srgbClr val="595959"/>
              </a:solidFill>
              <a:latin typeface="Aptos Narrow"/>
            </a:defRPr>
          </a:pPr>
        </a:p>
      </c:txPr>
    </c:legend>
    <c:plotVisOnly val="1"/>
    <c:dispBlanksAs val="gap"/>
  </c:chart>
  <c:spPr>
    <a:solidFill>
      <a:srgbClr val="ffffff"/>
    </a:solidFill>
    <a:ln w="9360">
      <a:solidFill>
        <a:srgbClr val="d9d9d9"/>
      </a:solidFill>
      <a:round/>
    </a:ln>
  </c:spPr>
</c:chartSpace>
</file>

<file path=xl/charts/chart47.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lang="en-US" sz="1400" spc="-1" strike="noStrike">
                <a:solidFill>
                  <a:srgbClr val="595959"/>
                </a:solidFill>
                <a:latin typeface="Aptos Narrow"/>
              </a:defRPr>
            </a:pPr>
            <a:r>
              <a:rPr b="0" lang="en-US" sz="1400" spc="-1" strike="noStrike">
                <a:solidFill>
                  <a:srgbClr val="595959"/>
                </a:solidFill>
                <a:latin typeface="Aptos Narrow"/>
              </a:rPr>
              <a:t>Évaluation des savoirs Naturalistes</a:t>
            </a:r>
          </a:p>
        </c:rich>
      </c:tx>
      <c:overlay val="0"/>
      <c:spPr>
        <a:noFill/>
        <a:ln w="0">
          <a:noFill/>
        </a:ln>
      </c:spPr>
    </c:title>
    <c:autoTitleDeleted val="0"/>
    <c:plotArea>
      <c:radarChart>
        <c:radarStyle val="marker"/>
        <c:varyColors val="0"/>
        <c:ser>
          <c:idx val="0"/>
          <c:order val="0"/>
          <c:spPr>
            <a:solidFill>
              <a:srgbClr val="92d050"/>
            </a:solidFill>
            <a:ln cap="rnd" w="28440">
              <a:solidFill>
                <a:srgbClr val="92d050"/>
              </a:solidFill>
              <a:round/>
            </a:ln>
          </c:spPr>
          <c:marker>
            <c:symbol val="circle"/>
            <c:size val="5"/>
            <c:spPr>
              <a:solidFill>
                <a:srgbClr val="92d050"/>
              </a:solidFill>
            </c:spPr>
          </c:marker>
          <c:dLbls>
            <c:txPr>
              <a:bodyPr wrap="square"/>
              <a:lstStyle/>
              <a:p>
                <a:pPr>
                  <a:defRPr b="0" sz="1000" spc="-1" strike="noStrike">
                    <a:solidFill>
                      <a:srgbClr val="000000"/>
                    </a:solidFill>
                    <a:latin typeface="Aptos Narrow"/>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GUIDER!$M$16:$M$26</c:f>
              <c:strCache>
                <c:ptCount val="11"/>
                <c:pt idx="0">
                  <c:v>Oiseaux</c:v>
                </c:pt>
                <c:pt idx="1">
                  <c:v>Amphibiens</c:v>
                </c:pt>
                <c:pt idx="2">
                  <c:v>Reptiles</c:v>
                </c:pt>
                <c:pt idx="3">
                  <c:v>Espèces marines</c:v>
                </c:pt>
                <c:pt idx="4">
                  <c:v>Mammifères</c:v>
                </c:pt>
                <c:pt idx="5">
                  <c:v>Insectes</c:v>
                </c:pt>
                <c:pt idx="6">
                  <c:v>Arachnides</c:v>
                </c:pt>
                <c:pt idx="7">
                  <c:v>Angiospermes</c:v>
                </c:pt>
                <c:pt idx="8">
                  <c:v>Gymnospermes</c:v>
                </c:pt>
                <c:pt idx="9">
                  <c:v>Bryophytes</c:v>
                </c:pt>
                <c:pt idx="10">
                  <c:v>Champignons</c:v>
                </c:pt>
              </c:strCache>
            </c:strRef>
          </c:cat>
          <c:val>
            <c:numRef>
              <c:f>GUIDER!$N$16:$N$26</c:f>
              <c:numCache>
                <c:formatCode>General</c:formatCode>
                <c:ptCount val="11"/>
              </c:numCache>
            </c:numRef>
          </c:val>
        </c:ser>
        <c:axId val="77562843"/>
        <c:axId val="47813599"/>
      </c:radarChart>
      <c:catAx>
        <c:axId val="77562843"/>
        <c:scaling>
          <c:orientation val="minMax"/>
        </c:scaling>
        <c:delete val="0"/>
        <c:axPos val="b"/>
        <c:numFmt formatCode="General" sourceLinked="0"/>
        <c:majorTickMark val="none"/>
        <c:minorTickMark val="none"/>
        <c:tickLblPos val="nextTo"/>
        <c:spPr>
          <a:ln w="9360">
            <a:noFill/>
          </a:ln>
        </c:spPr>
        <c:txPr>
          <a:bodyPr/>
          <a:lstStyle/>
          <a:p>
            <a:pPr>
              <a:defRPr b="0" sz="900" spc="-1" strike="noStrike">
                <a:solidFill>
                  <a:srgbClr val="595959"/>
                </a:solidFill>
                <a:latin typeface="Aptos Narrow"/>
              </a:defRPr>
            </a:pPr>
          </a:p>
        </c:txPr>
        <c:crossAx val="47813599"/>
        <c:crosses val="autoZero"/>
        <c:auto val="1"/>
        <c:lblAlgn val="ctr"/>
        <c:lblOffset val="100"/>
        <c:noMultiLvlLbl val="0"/>
      </c:catAx>
      <c:valAx>
        <c:axId val="47813599"/>
        <c:scaling>
          <c:orientation val="minMax"/>
        </c:scaling>
        <c:delete val="0"/>
        <c:axPos val="l"/>
        <c:majorGridlines>
          <c:spPr>
            <a:ln w="9360">
              <a:solidFill>
                <a:srgbClr val="d9d9d9"/>
              </a:solidFill>
              <a:round/>
            </a:ln>
          </c:spPr>
        </c:majorGridlines>
        <c:numFmt formatCode="General" sourceLinked="0"/>
        <c:majorTickMark val="none"/>
        <c:minorTickMark val="none"/>
        <c:tickLblPos val="nextTo"/>
        <c:spPr>
          <a:ln w="12600">
            <a:noFill/>
          </a:ln>
        </c:spPr>
        <c:txPr>
          <a:bodyPr/>
          <a:lstStyle/>
          <a:p>
            <a:pPr>
              <a:defRPr b="0" sz="900" spc="-1" strike="noStrike">
                <a:solidFill>
                  <a:srgbClr val="595959"/>
                </a:solidFill>
                <a:latin typeface="Aptos Narrow"/>
              </a:defRPr>
            </a:pPr>
          </a:p>
        </c:txPr>
        <c:crossAx val="77562843"/>
        <c:crosses val="autoZero"/>
        <c:crossBetween val="midCat"/>
      </c:valAx>
      <c:spPr>
        <a:noFill/>
        <a:ln w="0">
          <a:noFill/>
        </a:ln>
      </c:spPr>
    </c:plotArea>
    <c:legend>
      <c:legendPos val="t"/>
      <c:overlay val="0"/>
      <c:spPr>
        <a:noFill/>
        <a:ln w="0">
          <a:solidFill>
            <a:srgbClr val="ffc000"/>
          </a:solidFill>
        </a:ln>
      </c:spPr>
      <c:txPr>
        <a:bodyPr/>
        <a:lstStyle/>
        <a:p>
          <a:pPr>
            <a:defRPr b="0" sz="900" spc="-1" strike="noStrike">
              <a:solidFill>
                <a:srgbClr val="595959"/>
              </a:solidFill>
              <a:latin typeface="Aptos Narrow"/>
            </a:defRPr>
          </a:pPr>
        </a:p>
      </c:txPr>
    </c:legend>
    <c:plotVisOnly val="1"/>
    <c:dispBlanksAs val="gap"/>
  </c:chart>
  <c:spPr>
    <a:solidFill>
      <a:srgbClr val="ffffff"/>
    </a:solidFill>
    <a:ln w="9360">
      <a:solidFill>
        <a:srgbClr val="d9d9d9"/>
      </a:solidFill>
      <a:round/>
    </a:ln>
  </c:spPr>
</c:chartSpace>
</file>

<file path=xl/charts/chart48.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lang="en-US" sz="1400" spc="-1" strike="noStrike">
                <a:solidFill>
                  <a:srgbClr val="595959"/>
                </a:solidFill>
                <a:latin typeface="Aptos Narrow"/>
              </a:defRPr>
            </a:pPr>
            <a:r>
              <a:rPr b="0" lang="en-US" sz="1400" spc="-1" strike="noStrike">
                <a:solidFill>
                  <a:srgbClr val="595959"/>
                </a:solidFill>
                <a:latin typeface="Aptos Narrow"/>
              </a:rPr>
              <a:t>Évaluation Connaissance territoires</a:t>
            </a:r>
          </a:p>
        </c:rich>
      </c:tx>
      <c:overlay val="0"/>
      <c:spPr>
        <a:noFill/>
        <a:ln w="0">
          <a:noFill/>
        </a:ln>
      </c:spPr>
    </c:title>
    <c:autoTitleDeleted val="0"/>
    <c:plotArea>
      <c:radarChart>
        <c:radarStyle val="marker"/>
        <c:varyColors val="0"/>
        <c:ser>
          <c:idx val="0"/>
          <c:order val="0"/>
          <c:spPr>
            <a:solidFill>
              <a:srgbClr val="92d050"/>
            </a:solidFill>
            <a:ln cap="rnd" w="28440">
              <a:solidFill>
                <a:srgbClr val="92d050"/>
              </a:solidFill>
              <a:round/>
            </a:ln>
          </c:spPr>
          <c:marker>
            <c:symbol val="circle"/>
            <c:size val="5"/>
            <c:spPr>
              <a:solidFill>
                <a:srgbClr val="92d050"/>
              </a:solidFill>
            </c:spPr>
          </c:marker>
          <c:dLbls>
            <c:txPr>
              <a:bodyPr wrap="square"/>
              <a:lstStyle/>
              <a:p>
                <a:pPr>
                  <a:defRPr b="0" sz="1000" spc="-1" strike="noStrike">
                    <a:solidFill>
                      <a:srgbClr val="000000"/>
                    </a:solidFill>
                    <a:latin typeface="Aptos Narrow"/>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GUIDER!$M$12:$M$15</c:f>
              <c:strCache>
                <c:ptCount val="4"/>
                <c:pt idx="0">
                  <c:v>cartographie</c:v>
                </c:pt>
                <c:pt idx="1">
                  <c:v>pétrologie</c:v>
                </c:pt>
                <c:pt idx="2">
                  <c:v>géographie - patrimoine</c:v>
                </c:pt>
                <c:pt idx="3">
                  <c:v>espaces naturels protégés</c:v>
                </c:pt>
              </c:strCache>
            </c:strRef>
          </c:cat>
          <c:val>
            <c:numRef>
              <c:f>GUIDER!$N$12:$N$15</c:f>
              <c:numCache>
                <c:formatCode>General</c:formatCode>
                <c:ptCount val="4"/>
              </c:numCache>
            </c:numRef>
          </c:val>
        </c:ser>
        <c:axId val="61200260"/>
        <c:axId val="78955545"/>
      </c:radarChart>
      <c:catAx>
        <c:axId val="61200260"/>
        <c:scaling>
          <c:orientation val="minMax"/>
        </c:scaling>
        <c:delete val="0"/>
        <c:axPos val="b"/>
        <c:numFmt formatCode="General" sourceLinked="0"/>
        <c:majorTickMark val="none"/>
        <c:minorTickMark val="none"/>
        <c:tickLblPos val="nextTo"/>
        <c:spPr>
          <a:ln w="9360">
            <a:noFill/>
          </a:ln>
        </c:spPr>
        <c:txPr>
          <a:bodyPr/>
          <a:lstStyle/>
          <a:p>
            <a:pPr>
              <a:defRPr b="0" sz="900" spc="-1" strike="noStrike">
                <a:solidFill>
                  <a:srgbClr val="595959"/>
                </a:solidFill>
                <a:latin typeface="Aptos Narrow"/>
              </a:defRPr>
            </a:pPr>
          </a:p>
        </c:txPr>
        <c:crossAx val="78955545"/>
        <c:crosses val="autoZero"/>
        <c:auto val="1"/>
        <c:lblAlgn val="ctr"/>
        <c:lblOffset val="100"/>
        <c:noMultiLvlLbl val="0"/>
      </c:catAx>
      <c:valAx>
        <c:axId val="78955545"/>
        <c:scaling>
          <c:orientation val="minMax"/>
        </c:scaling>
        <c:delete val="0"/>
        <c:axPos val="l"/>
        <c:majorGridlines>
          <c:spPr>
            <a:ln w="9360">
              <a:solidFill>
                <a:srgbClr val="d9d9d9"/>
              </a:solidFill>
              <a:round/>
            </a:ln>
          </c:spPr>
        </c:majorGridlines>
        <c:numFmt formatCode="General" sourceLinked="0"/>
        <c:majorTickMark val="none"/>
        <c:minorTickMark val="none"/>
        <c:tickLblPos val="nextTo"/>
        <c:spPr>
          <a:ln w="12600">
            <a:noFill/>
          </a:ln>
        </c:spPr>
        <c:txPr>
          <a:bodyPr/>
          <a:lstStyle/>
          <a:p>
            <a:pPr>
              <a:defRPr b="0" sz="900" spc="-1" strike="noStrike">
                <a:solidFill>
                  <a:srgbClr val="595959"/>
                </a:solidFill>
                <a:latin typeface="Aptos Narrow"/>
              </a:defRPr>
            </a:pPr>
          </a:p>
        </c:txPr>
        <c:crossAx val="61200260"/>
        <c:crosses val="autoZero"/>
        <c:crossBetween val="midCat"/>
      </c:valAx>
      <c:spPr>
        <a:noFill/>
        <a:ln w="0">
          <a:noFill/>
        </a:ln>
      </c:spPr>
    </c:plotArea>
    <c:legend>
      <c:legendPos val="t"/>
      <c:overlay val="0"/>
      <c:spPr>
        <a:noFill/>
        <a:ln w="0">
          <a:solidFill>
            <a:srgbClr val="ffc000"/>
          </a:solidFill>
        </a:ln>
      </c:spPr>
      <c:txPr>
        <a:bodyPr/>
        <a:lstStyle/>
        <a:p>
          <a:pPr>
            <a:defRPr b="0" sz="900" spc="-1" strike="noStrike">
              <a:solidFill>
                <a:srgbClr val="595959"/>
              </a:solidFill>
              <a:latin typeface="Aptos Narrow"/>
            </a:defRPr>
          </a:pPr>
        </a:p>
      </c:txPr>
    </c:legend>
    <c:plotVisOnly val="1"/>
    <c:dispBlanksAs val="gap"/>
  </c:chart>
  <c:spPr>
    <a:solidFill>
      <a:srgbClr val="ffffff"/>
    </a:solidFill>
    <a:ln w="9360">
      <a:solidFill>
        <a:srgbClr val="d9d9d9"/>
      </a:solidFill>
      <a:round/>
    </a:ln>
  </c:spPr>
</c:chartSpace>
</file>

<file path=xl/charts/chart49.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lang="en-US" sz="1400" spc="-1" strike="noStrike">
                <a:solidFill>
                  <a:srgbClr val="595959"/>
                </a:solidFill>
                <a:latin typeface="Aptos Narrow"/>
              </a:defRPr>
            </a:pPr>
            <a:r>
              <a:rPr b="0" lang="en-US" sz="1400" spc="-1" strike="noStrike">
                <a:solidFill>
                  <a:srgbClr val="595959"/>
                </a:solidFill>
                <a:latin typeface="Aptos Narrow"/>
              </a:rPr>
              <a:t>Évaluation des savoirs faire</a:t>
            </a:r>
          </a:p>
        </c:rich>
      </c:tx>
      <c:overlay val="0"/>
      <c:spPr>
        <a:noFill/>
        <a:ln w="0">
          <a:noFill/>
        </a:ln>
      </c:spPr>
    </c:title>
    <c:autoTitleDeleted val="0"/>
    <c:plotArea>
      <c:radarChart>
        <c:radarStyle val="marker"/>
        <c:varyColors val="0"/>
        <c:ser>
          <c:idx val="0"/>
          <c:order val="0"/>
          <c:spPr>
            <a:solidFill>
              <a:srgbClr val="92d050"/>
            </a:solidFill>
            <a:ln cap="rnd" w="28440">
              <a:solidFill>
                <a:srgbClr val="92d050"/>
              </a:solidFill>
              <a:round/>
            </a:ln>
          </c:spPr>
          <c:marker>
            <c:symbol val="circle"/>
            <c:size val="5"/>
            <c:spPr>
              <a:solidFill>
                <a:srgbClr val="92d050"/>
              </a:solidFill>
            </c:spPr>
          </c:marker>
          <c:dLbls>
            <c:txPr>
              <a:bodyPr wrap="square"/>
              <a:lstStyle/>
              <a:p>
                <a:pPr>
                  <a:defRPr b="0" sz="1000" spc="-1" strike="noStrike">
                    <a:solidFill>
                      <a:srgbClr val="000000"/>
                    </a:solidFill>
                    <a:latin typeface="Aptos Narrow"/>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GUIDER!$M$27:$M$30</c:f>
              <c:strCache>
                <c:ptCount val="4"/>
                <c:pt idx="0">
                  <c:v>Utilisation logiciel montage vidéo </c:v>
                </c:pt>
                <c:pt idx="1">
                  <c:v>Réalisation photo naturaliste</c:v>
                </c:pt>
                <c:pt idx="2">
                  <c:v>Réalisation dessin naturaliste</c:v>
                </c:pt>
                <c:pt idx="3">
                  <c:v>Prise son/image nature </c:v>
                </c:pt>
              </c:strCache>
            </c:strRef>
          </c:cat>
          <c:val>
            <c:numRef>
              <c:f>GUIDER!$N$27:$N$30</c:f>
              <c:numCache>
                <c:formatCode>General</c:formatCode>
                <c:ptCount val="4"/>
              </c:numCache>
            </c:numRef>
          </c:val>
        </c:ser>
        <c:axId val="2414105"/>
        <c:axId val="41593890"/>
      </c:radarChart>
      <c:catAx>
        <c:axId val="2414105"/>
        <c:scaling>
          <c:orientation val="minMax"/>
        </c:scaling>
        <c:delete val="0"/>
        <c:axPos val="b"/>
        <c:numFmt formatCode="General" sourceLinked="0"/>
        <c:majorTickMark val="none"/>
        <c:minorTickMark val="none"/>
        <c:tickLblPos val="nextTo"/>
        <c:spPr>
          <a:ln w="9360">
            <a:noFill/>
          </a:ln>
        </c:spPr>
        <c:txPr>
          <a:bodyPr/>
          <a:lstStyle/>
          <a:p>
            <a:pPr>
              <a:defRPr b="0" sz="900" spc="-1" strike="noStrike">
                <a:solidFill>
                  <a:srgbClr val="595959"/>
                </a:solidFill>
                <a:latin typeface="Aptos Narrow"/>
              </a:defRPr>
            </a:pPr>
          </a:p>
        </c:txPr>
        <c:crossAx val="41593890"/>
        <c:crosses val="autoZero"/>
        <c:auto val="1"/>
        <c:lblAlgn val="ctr"/>
        <c:lblOffset val="100"/>
        <c:noMultiLvlLbl val="0"/>
      </c:catAx>
      <c:valAx>
        <c:axId val="41593890"/>
        <c:scaling>
          <c:orientation val="minMax"/>
        </c:scaling>
        <c:delete val="0"/>
        <c:axPos val="l"/>
        <c:majorGridlines>
          <c:spPr>
            <a:ln w="9360">
              <a:solidFill>
                <a:srgbClr val="d9d9d9"/>
              </a:solidFill>
              <a:round/>
            </a:ln>
          </c:spPr>
        </c:majorGridlines>
        <c:numFmt formatCode="General" sourceLinked="0"/>
        <c:majorTickMark val="none"/>
        <c:minorTickMark val="none"/>
        <c:tickLblPos val="nextTo"/>
        <c:spPr>
          <a:ln w="12600">
            <a:noFill/>
          </a:ln>
        </c:spPr>
        <c:txPr>
          <a:bodyPr/>
          <a:lstStyle/>
          <a:p>
            <a:pPr>
              <a:defRPr b="0" sz="900" spc="-1" strike="noStrike">
                <a:solidFill>
                  <a:srgbClr val="595959"/>
                </a:solidFill>
                <a:latin typeface="Aptos Narrow"/>
              </a:defRPr>
            </a:pPr>
          </a:p>
        </c:txPr>
        <c:crossAx val="2414105"/>
        <c:crosses val="autoZero"/>
        <c:crossBetween val="midCat"/>
      </c:valAx>
      <c:spPr>
        <a:noFill/>
        <a:ln w="0">
          <a:noFill/>
        </a:ln>
      </c:spPr>
    </c:plotArea>
    <c:legend>
      <c:legendPos val="t"/>
      <c:overlay val="0"/>
      <c:spPr>
        <a:noFill/>
        <a:ln w="0">
          <a:solidFill>
            <a:srgbClr val="ffc000"/>
          </a:solidFill>
        </a:ln>
      </c:spPr>
      <c:txPr>
        <a:bodyPr/>
        <a:lstStyle/>
        <a:p>
          <a:pPr>
            <a:defRPr b="0" sz="900" spc="-1" strike="noStrike">
              <a:solidFill>
                <a:srgbClr val="595959"/>
              </a:solidFill>
              <a:latin typeface="Aptos Narrow"/>
            </a:defRPr>
          </a:pPr>
        </a:p>
      </c:txPr>
    </c:legend>
    <c:plotVisOnly val="1"/>
    <c:dispBlanksAs val="gap"/>
  </c:chart>
  <c:spPr>
    <a:solidFill>
      <a:srgbClr val="ffffff"/>
    </a:solidFill>
    <a:ln w="9360">
      <a:solidFill>
        <a:srgbClr val="d9d9d9"/>
      </a:solidFill>
      <a:round/>
    </a:ln>
  </c:spPr>
</c:chartSpace>
</file>

<file path=xl/charts/chart50.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lang="en-US" sz="1400" spc="-1" strike="noStrike">
                <a:solidFill>
                  <a:srgbClr val="595959"/>
                </a:solidFill>
                <a:latin typeface="Aptos Narrow"/>
              </a:defRPr>
            </a:pPr>
            <a:r>
              <a:rPr b="0" lang="en-US" sz="1400" spc="-1" strike="noStrike">
                <a:solidFill>
                  <a:srgbClr val="595959"/>
                </a:solidFill>
                <a:latin typeface="Aptos Narrow"/>
              </a:rPr>
              <a:t>Compétence ANIMER</a:t>
            </a:r>
          </a:p>
        </c:rich>
      </c:tx>
      <c:overlay val="0"/>
      <c:spPr>
        <a:noFill/>
        <a:ln w="0">
          <a:noFill/>
        </a:ln>
      </c:spPr>
    </c:title>
    <c:autoTitleDeleted val="0"/>
    <c:plotArea>
      <c:radarChart>
        <c:radarStyle val="marker"/>
        <c:varyColors val="0"/>
        <c:ser>
          <c:idx val="0"/>
          <c:order val="0"/>
          <c:spPr>
            <a:solidFill>
              <a:srgbClr val="dc4f76"/>
            </a:solidFill>
            <a:ln cap="rnd" w="28440">
              <a:solidFill>
                <a:srgbClr val="dc4f76"/>
              </a:solidFill>
              <a:round/>
            </a:ln>
          </c:spPr>
          <c:marker>
            <c:symbol val="circle"/>
            <c:size val="5"/>
            <c:spPr>
              <a:solidFill>
                <a:srgbClr val="dc4f76"/>
              </a:solidFill>
            </c:spPr>
          </c:marker>
          <c:dLbls>
            <c:txPr>
              <a:bodyPr wrap="square"/>
              <a:lstStyle/>
              <a:p>
                <a:pPr>
                  <a:defRPr b="0" sz="1000" spc="-1" strike="noStrike">
                    <a:solidFill>
                      <a:srgbClr val="000000"/>
                    </a:solidFill>
                    <a:latin typeface="Aptos Narrow"/>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ANIMER!$D$34:$H$34</c:f>
              <c:strCache>
                <c:ptCount val="5"/>
                <c:pt idx="0">
                  <c:v>en réalisant un diagnostic et/ou un audit des besoins de la structure</c:v>
                </c:pt>
                <c:pt idx="1">
                  <c:v>en menant des interventions dans le respect des techniques de médiation et de communication</c:v>
                </c:pt>
                <c:pt idx="2">
                  <c:v>en mettant en œuvre des partenariats adaptés à l’activité, aux enjeux et aux publics visés</c:v>
                </c:pt>
                <c:pt idx="3">
                  <c:v>en  déployant des dispositifs de médiation adaptés au public et aux enjeux sociétaux</c:v>
                </c:pt>
                <c:pt idx="4">
                  <c:v>en réalisant une évaluation des activités</c:v>
                </c:pt>
              </c:strCache>
            </c:strRef>
          </c:cat>
          <c:val>
            <c:numRef>
              <c:f>ANIMER!$D$35:$H$35</c:f>
              <c:numCache>
                <c:formatCode>General</c:formatCode>
                <c:ptCount val="5"/>
                <c:pt idx="0">
                  <c:v>0</c:v>
                </c:pt>
                <c:pt idx="1">
                  <c:v>0</c:v>
                </c:pt>
                <c:pt idx="2">
                  <c:v>0</c:v>
                </c:pt>
                <c:pt idx="3">
                  <c:v>0</c:v>
                </c:pt>
                <c:pt idx="4">
                  <c:v>0</c:v>
                </c:pt>
              </c:numCache>
            </c:numRef>
          </c:val>
        </c:ser>
        <c:axId val="2200435"/>
        <c:axId val="92484897"/>
      </c:radarChart>
      <c:catAx>
        <c:axId val="2200435"/>
        <c:scaling>
          <c:orientation val="minMax"/>
        </c:scaling>
        <c:delete val="0"/>
        <c:axPos val="b"/>
        <c:numFmt formatCode="General" sourceLinked="0"/>
        <c:majorTickMark val="none"/>
        <c:minorTickMark val="none"/>
        <c:tickLblPos val="nextTo"/>
        <c:spPr>
          <a:ln w="9360">
            <a:noFill/>
          </a:ln>
        </c:spPr>
        <c:txPr>
          <a:bodyPr/>
          <a:lstStyle/>
          <a:p>
            <a:pPr>
              <a:defRPr b="0" sz="900" spc="-1" strike="noStrike">
                <a:solidFill>
                  <a:srgbClr val="595959"/>
                </a:solidFill>
                <a:latin typeface="Aptos Narrow"/>
              </a:defRPr>
            </a:pPr>
          </a:p>
        </c:txPr>
        <c:crossAx val="92484897"/>
        <c:crosses val="autoZero"/>
        <c:auto val="1"/>
        <c:lblAlgn val="ctr"/>
        <c:lblOffset val="100"/>
        <c:noMultiLvlLbl val="0"/>
      </c:catAx>
      <c:valAx>
        <c:axId val="92484897"/>
        <c:scaling>
          <c:orientation val="minMax"/>
        </c:scaling>
        <c:delete val="0"/>
        <c:axPos val="l"/>
        <c:majorGridlines>
          <c:spPr>
            <a:ln w="9360">
              <a:solidFill>
                <a:srgbClr val="d9d9d9"/>
              </a:solidFill>
              <a:round/>
            </a:ln>
          </c:spPr>
        </c:majorGridlines>
        <c:numFmt formatCode="General" sourceLinked="0"/>
        <c:majorTickMark val="none"/>
        <c:minorTickMark val="none"/>
        <c:tickLblPos val="nextTo"/>
        <c:spPr>
          <a:ln w="12600">
            <a:noFill/>
          </a:ln>
        </c:spPr>
        <c:txPr>
          <a:bodyPr/>
          <a:lstStyle/>
          <a:p>
            <a:pPr>
              <a:defRPr b="0" sz="900" spc="-1" strike="noStrike">
                <a:solidFill>
                  <a:srgbClr val="595959"/>
                </a:solidFill>
                <a:latin typeface="Aptos Narrow"/>
              </a:defRPr>
            </a:pPr>
          </a:p>
        </c:txPr>
        <c:crossAx val="2200435"/>
        <c:crosses val="autoZero"/>
        <c:crossBetween val="midCat"/>
      </c:valAx>
      <c:spPr>
        <a:noFill/>
        <a:ln w="0">
          <a:noFill/>
        </a:ln>
      </c:spPr>
    </c:plotArea>
    <c:legend>
      <c:legendPos val="t"/>
      <c:overlay val="0"/>
      <c:spPr>
        <a:noFill/>
        <a:ln w="0">
          <a:noFill/>
        </a:ln>
      </c:spPr>
      <c:txPr>
        <a:bodyPr/>
        <a:lstStyle/>
        <a:p>
          <a:pPr>
            <a:defRPr b="0" sz="900" spc="-1" strike="noStrike">
              <a:solidFill>
                <a:srgbClr val="595959"/>
              </a:solidFill>
              <a:latin typeface="Aptos Narrow"/>
            </a:defRPr>
          </a:pPr>
        </a:p>
      </c:txPr>
    </c:legend>
    <c:plotVisOnly val="1"/>
    <c:dispBlanksAs val="gap"/>
  </c:chart>
  <c:spPr>
    <a:solidFill>
      <a:srgbClr val="ffffff"/>
    </a:solidFill>
    <a:ln w="9360">
      <a:solidFill>
        <a:srgbClr val="d9d9d9"/>
      </a:solidFill>
      <a:round/>
    </a:ln>
  </c:spPr>
</c:chartSpace>
</file>

<file path=xl/charts/chart5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lang="en-US" sz="1400" spc="-1" strike="noStrike">
                <a:solidFill>
                  <a:srgbClr val="595959"/>
                </a:solidFill>
                <a:latin typeface="Aptos Narrow"/>
              </a:defRPr>
            </a:pPr>
            <a:r>
              <a:rPr b="0" lang="en-US" sz="1400" spc="-1" strike="noStrike">
                <a:solidFill>
                  <a:srgbClr val="595959"/>
                </a:solidFill>
                <a:latin typeface="Aptos Narrow"/>
              </a:rPr>
              <a:t>Évaluation Savoirs et savoirs faire</a:t>
            </a:r>
          </a:p>
        </c:rich>
      </c:tx>
      <c:overlay val="0"/>
      <c:spPr>
        <a:noFill/>
        <a:ln w="0">
          <a:noFill/>
        </a:ln>
      </c:spPr>
    </c:title>
    <c:autoTitleDeleted val="0"/>
    <c:plotArea>
      <c:radarChart>
        <c:radarStyle val="marker"/>
        <c:varyColors val="0"/>
        <c:ser>
          <c:idx val="0"/>
          <c:order val="0"/>
          <c:spPr>
            <a:solidFill>
              <a:srgbClr val="dc4f76"/>
            </a:solidFill>
            <a:ln cap="rnd" w="28440">
              <a:solidFill>
                <a:srgbClr val="dc4f76"/>
              </a:solidFill>
              <a:round/>
            </a:ln>
          </c:spPr>
          <c:marker>
            <c:symbol val="circle"/>
            <c:size val="5"/>
            <c:spPr>
              <a:solidFill>
                <a:srgbClr val="dc4f76"/>
              </a:solidFill>
            </c:spPr>
          </c:marker>
          <c:dLbls>
            <c:txPr>
              <a:bodyPr wrap="square"/>
              <a:lstStyle/>
              <a:p>
                <a:pPr>
                  <a:defRPr b="0" sz="1000" spc="-1" strike="noStrike">
                    <a:solidFill>
                      <a:srgbClr val="000000"/>
                    </a:solidFill>
                    <a:latin typeface="Aptos Narrow"/>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ANIMER!$R$11:$R$15</c:f>
              <c:strCache>
                <c:ptCount val="5"/>
                <c:pt idx="0">
                  <c:v>L'étudiant s'informe sur les différents enjeux environnementaux</c:v>
                </c:pt>
                <c:pt idx="1">
                  <c:v>Création de différents supports de médiation numérique</c:v>
                </c:pt>
                <c:pt idx="2">
                  <c:v>Création de différents supports de médiation physique</c:v>
                </c:pt>
                <c:pt idx="3">
                  <c:v>Maîtrise des différents </c:v>
                </c:pt>
                <c:pt idx="4">
                  <c:v>Création d'un programme pédagogique</c:v>
                </c:pt>
              </c:strCache>
            </c:strRef>
          </c:cat>
          <c:val>
            <c:numRef>
              <c:f>ANIMER!$S$11:$S$15</c:f>
              <c:numCache>
                <c:formatCode>General</c:formatCode>
                <c:ptCount val="5"/>
              </c:numCache>
            </c:numRef>
          </c:val>
        </c:ser>
        <c:axId val="74849059"/>
        <c:axId val="19627249"/>
      </c:radarChart>
      <c:catAx>
        <c:axId val="74849059"/>
        <c:scaling>
          <c:orientation val="minMax"/>
        </c:scaling>
        <c:delete val="0"/>
        <c:axPos val="b"/>
        <c:numFmt formatCode="General" sourceLinked="0"/>
        <c:majorTickMark val="none"/>
        <c:minorTickMark val="none"/>
        <c:tickLblPos val="nextTo"/>
        <c:spPr>
          <a:ln w="9360">
            <a:noFill/>
          </a:ln>
        </c:spPr>
        <c:txPr>
          <a:bodyPr/>
          <a:lstStyle/>
          <a:p>
            <a:pPr>
              <a:defRPr b="0" sz="900" spc="-1" strike="noStrike">
                <a:solidFill>
                  <a:srgbClr val="595959"/>
                </a:solidFill>
                <a:latin typeface="Aptos Narrow"/>
              </a:defRPr>
            </a:pPr>
          </a:p>
        </c:txPr>
        <c:crossAx val="19627249"/>
        <c:crosses val="autoZero"/>
        <c:auto val="1"/>
        <c:lblAlgn val="ctr"/>
        <c:lblOffset val="100"/>
        <c:noMultiLvlLbl val="0"/>
      </c:catAx>
      <c:valAx>
        <c:axId val="19627249"/>
        <c:scaling>
          <c:orientation val="minMax"/>
        </c:scaling>
        <c:delete val="0"/>
        <c:axPos val="l"/>
        <c:majorGridlines>
          <c:spPr>
            <a:ln w="9360">
              <a:solidFill>
                <a:srgbClr val="d9d9d9"/>
              </a:solidFill>
              <a:round/>
            </a:ln>
          </c:spPr>
        </c:majorGridlines>
        <c:numFmt formatCode="General" sourceLinked="0"/>
        <c:majorTickMark val="none"/>
        <c:minorTickMark val="none"/>
        <c:tickLblPos val="nextTo"/>
        <c:spPr>
          <a:ln w="12600">
            <a:noFill/>
          </a:ln>
        </c:spPr>
        <c:txPr>
          <a:bodyPr/>
          <a:lstStyle/>
          <a:p>
            <a:pPr>
              <a:defRPr b="0" sz="900" spc="-1" strike="noStrike">
                <a:solidFill>
                  <a:srgbClr val="595959"/>
                </a:solidFill>
                <a:latin typeface="Aptos Narrow"/>
              </a:defRPr>
            </a:pPr>
          </a:p>
        </c:txPr>
        <c:crossAx val="74849059"/>
        <c:crosses val="autoZero"/>
        <c:crossBetween val="midCat"/>
      </c:valAx>
      <c:spPr>
        <a:noFill/>
        <a:ln w="0">
          <a:noFill/>
        </a:ln>
      </c:spPr>
    </c:plotArea>
    <c:legend>
      <c:legendPos val="t"/>
      <c:overlay val="0"/>
      <c:spPr>
        <a:noFill/>
        <a:ln w="0">
          <a:solidFill>
            <a:srgbClr val="ffc000"/>
          </a:solidFill>
        </a:ln>
      </c:spPr>
      <c:txPr>
        <a:bodyPr/>
        <a:lstStyle/>
        <a:p>
          <a:pPr>
            <a:defRPr b="0" sz="900" spc="-1" strike="noStrike">
              <a:solidFill>
                <a:srgbClr val="595959"/>
              </a:solidFill>
              <a:latin typeface="Aptos Narrow"/>
            </a:defRPr>
          </a:pPr>
        </a:p>
      </c:txPr>
    </c:legend>
    <c:plotVisOnly val="1"/>
    <c:dispBlanksAs val="gap"/>
  </c:chart>
  <c:spPr>
    <a:solidFill>
      <a:srgbClr val="ffffff"/>
    </a:solidFill>
    <a:ln w="9360">
      <a:solidFill>
        <a:srgbClr val="d9d9d9"/>
      </a:solidFill>
      <a:round/>
    </a:ln>
  </c:spPr>
</c:chartSpace>
</file>

<file path=xl/charts/chart5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lang="en-US" sz="1400" spc="-1" strike="noStrike">
                <a:solidFill>
                  <a:srgbClr val="595959"/>
                </a:solidFill>
                <a:latin typeface="Aptos Narrow"/>
              </a:defRPr>
            </a:pPr>
            <a:r>
              <a:rPr b="0" lang="en-US" sz="1400" spc="-1" strike="noStrike">
                <a:solidFill>
                  <a:srgbClr val="595959"/>
                </a:solidFill>
                <a:latin typeface="Aptos Narrow"/>
              </a:rPr>
              <a:t>Compétence CONSTRUIRE</a:t>
            </a:r>
          </a:p>
        </c:rich>
      </c:tx>
      <c:overlay val="0"/>
      <c:spPr>
        <a:noFill/>
        <a:ln w="0">
          <a:noFill/>
        </a:ln>
      </c:spPr>
    </c:title>
    <c:autoTitleDeleted val="0"/>
    <c:plotArea>
      <c:radarChart>
        <c:radarStyle val="marker"/>
        <c:varyColors val="0"/>
        <c:ser>
          <c:idx val="0"/>
          <c:order val="0"/>
          <c:spPr>
            <a:solidFill>
              <a:srgbClr val="3fbac3"/>
            </a:solidFill>
            <a:ln cap="rnd" w="28440">
              <a:solidFill>
                <a:srgbClr val="3fbac3"/>
              </a:solidFill>
              <a:round/>
            </a:ln>
          </c:spPr>
          <c:marker>
            <c:symbol val="circle"/>
            <c:size val="5"/>
            <c:spPr>
              <a:solidFill>
                <a:srgbClr val="3fbac3"/>
              </a:solidFill>
            </c:spPr>
          </c:marker>
          <c:dLbls>
            <c:txPr>
              <a:bodyPr wrap="square"/>
              <a:lstStyle/>
              <a:p>
                <a:pPr>
                  <a:defRPr b="0" sz="1000" spc="-1" strike="noStrike">
                    <a:solidFill>
                      <a:srgbClr val="000000"/>
                    </a:solidFill>
                    <a:latin typeface="Aptos Narrow"/>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CONSTRUIRE!$C$35:$H$35</c:f>
              <c:strCache>
                <c:ptCount val="6"/>
                <c:pt idx="0">
                  <c:v>en identifiant une structure en relation avec les acquis de la mention</c:v>
                </c:pt>
                <c:pt idx="1">
                  <c:v>en valorisant son identité, ses compétences et son projet professionnel en fonction du contexte </c:v>
                </c:pt>
                <c:pt idx="2">
                  <c:v>en situant son rôle et sa mission au sein d’une organisation pour s’adapter et prendre des initiatives</c:v>
                </c:pt>
                <c:pt idx="3">
                  <c:v>en travaillant en équipe et en réseau ainsi qu’en autonomie et en responsabilité au service d’un projet </c:v>
                </c:pt>
                <c:pt idx="4">
                  <c:v>en évaluant régulièrement sa pratique de façon à corriger ses actions</c:v>
                </c:pt>
                <c:pt idx="5">
                  <c:v/>
                </c:pt>
              </c:strCache>
            </c:strRef>
          </c:cat>
          <c:val>
            <c:numRef>
              <c:f>CONSTRUIRE!$C$36:$H$36</c:f>
              <c:numCache>
                <c:formatCode>General</c:formatCode>
                <c:ptCount val="6"/>
                <c:pt idx="0">
                  <c:v>0</c:v>
                </c:pt>
                <c:pt idx="1">
                  <c:v>0</c:v>
                </c:pt>
                <c:pt idx="2">
                  <c:v>0</c:v>
                </c:pt>
                <c:pt idx="3">
                  <c:v>0</c:v>
                </c:pt>
                <c:pt idx="4">
                  <c:v>0</c:v>
                </c:pt>
              </c:numCache>
            </c:numRef>
          </c:val>
        </c:ser>
        <c:axId val="17964115"/>
        <c:axId val="79449539"/>
      </c:radarChart>
      <c:catAx>
        <c:axId val="17964115"/>
        <c:scaling>
          <c:orientation val="minMax"/>
        </c:scaling>
        <c:delete val="0"/>
        <c:axPos val="b"/>
        <c:numFmt formatCode="General" sourceLinked="0"/>
        <c:majorTickMark val="none"/>
        <c:minorTickMark val="none"/>
        <c:tickLblPos val="nextTo"/>
        <c:spPr>
          <a:ln w="9360">
            <a:noFill/>
          </a:ln>
        </c:spPr>
        <c:txPr>
          <a:bodyPr/>
          <a:lstStyle/>
          <a:p>
            <a:pPr>
              <a:defRPr b="0" sz="900" spc="-1" strike="noStrike">
                <a:solidFill>
                  <a:srgbClr val="595959"/>
                </a:solidFill>
                <a:latin typeface="Aptos Narrow"/>
              </a:defRPr>
            </a:pPr>
          </a:p>
        </c:txPr>
        <c:crossAx val="79449539"/>
        <c:crosses val="autoZero"/>
        <c:auto val="1"/>
        <c:lblAlgn val="ctr"/>
        <c:lblOffset val="100"/>
        <c:noMultiLvlLbl val="0"/>
      </c:catAx>
      <c:valAx>
        <c:axId val="79449539"/>
        <c:scaling>
          <c:orientation val="minMax"/>
        </c:scaling>
        <c:delete val="0"/>
        <c:axPos val="l"/>
        <c:majorGridlines>
          <c:spPr>
            <a:ln w="9360">
              <a:solidFill>
                <a:srgbClr val="d9d9d9"/>
              </a:solidFill>
              <a:round/>
            </a:ln>
          </c:spPr>
        </c:majorGridlines>
        <c:numFmt formatCode="General" sourceLinked="0"/>
        <c:majorTickMark val="none"/>
        <c:minorTickMark val="none"/>
        <c:tickLblPos val="nextTo"/>
        <c:spPr>
          <a:ln w="12600">
            <a:noFill/>
          </a:ln>
        </c:spPr>
        <c:txPr>
          <a:bodyPr/>
          <a:lstStyle/>
          <a:p>
            <a:pPr>
              <a:defRPr b="0" sz="900" spc="-1" strike="noStrike">
                <a:solidFill>
                  <a:srgbClr val="595959"/>
                </a:solidFill>
                <a:latin typeface="Aptos Narrow"/>
              </a:defRPr>
            </a:pPr>
          </a:p>
        </c:txPr>
        <c:crossAx val="17964115"/>
        <c:crosses val="autoZero"/>
        <c:crossBetween val="midCat"/>
      </c:valAx>
      <c:spPr>
        <a:noFill/>
        <a:ln w="0">
          <a:noFill/>
        </a:ln>
      </c:spPr>
    </c:plotArea>
    <c:legend>
      <c:legendPos val="t"/>
      <c:overlay val="0"/>
      <c:spPr>
        <a:noFill/>
        <a:ln w="0">
          <a:noFill/>
        </a:ln>
      </c:spPr>
      <c:txPr>
        <a:bodyPr/>
        <a:lstStyle/>
        <a:p>
          <a:pPr>
            <a:defRPr b="0" sz="900" spc="-1" strike="noStrike">
              <a:solidFill>
                <a:srgbClr val="595959"/>
              </a:solidFill>
              <a:latin typeface="Aptos Narrow"/>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43.xml"/><Relationship Id="rId2" Type="http://schemas.openxmlformats.org/officeDocument/2006/relationships/chart" Target="../charts/chart44.xml"/><Relationship Id="rId3" Type="http://schemas.openxmlformats.org/officeDocument/2006/relationships/chart" Target="../charts/chart45.xml"/>
</Relationships>
</file>

<file path=xl/drawings/_rels/drawing2.xml.rels><?xml version="1.0" encoding="UTF-8"?>
<Relationships xmlns="http://schemas.openxmlformats.org/package/2006/relationships"><Relationship Id="rId1" Type="http://schemas.openxmlformats.org/officeDocument/2006/relationships/chart" Target="../charts/chart46.xml"/><Relationship Id="rId2" Type="http://schemas.openxmlformats.org/officeDocument/2006/relationships/chart" Target="../charts/chart47.xml"/><Relationship Id="rId3" Type="http://schemas.openxmlformats.org/officeDocument/2006/relationships/chart" Target="../charts/chart48.xml"/><Relationship Id="rId4" Type="http://schemas.openxmlformats.org/officeDocument/2006/relationships/chart" Target="../charts/chart49.xml"/>
</Relationships>
</file>

<file path=xl/drawings/_rels/drawing3.xml.rels><?xml version="1.0" encoding="UTF-8"?>
<Relationships xmlns="http://schemas.openxmlformats.org/package/2006/relationships"><Relationship Id="rId1" Type="http://schemas.openxmlformats.org/officeDocument/2006/relationships/chart" Target="../charts/chart50.xml"/><Relationship Id="rId2" Type="http://schemas.openxmlformats.org/officeDocument/2006/relationships/chart" Target="../charts/chart51.xml"/>
</Relationships>
</file>

<file path=xl/drawings/_rels/drawing4.xml.rels><?xml version="1.0" encoding="UTF-8"?>
<Relationships xmlns="http://schemas.openxmlformats.org/package/2006/relationships"><Relationship Id="rId1" Type="http://schemas.openxmlformats.org/officeDocument/2006/relationships/chart" Target="../charts/chart5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31</xdr:col>
      <xdr:colOff>343080</xdr:colOff>
      <xdr:row>4</xdr:row>
      <xdr:rowOff>95400</xdr:rowOff>
    </xdr:from>
    <xdr:to>
      <xdr:col>39</xdr:col>
      <xdr:colOff>37440</xdr:colOff>
      <xdr:row>8</xdr:row>
      <xdr:rowOff>694440</xdr:rowOff>
    </xdr:to>
    <xdr:graphicFrame>
      <xdr:nvGraphicFramePr>
        <xdr:cNvPr id="0" name="Graphique 5"/>
        <xdr:cNvGraphicFramePr/>
      </xdr:nvGraphicFramePr>
      <xdr:xfrm>
        <a:off x="48695760" y="2737800"/>
        <a:ext cx="5770080" cy="309456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31</xdr:col>
      <xdr:colOff>466560</xdr:colOff>
      <xdr:row>10</xdr:row>
      <xdr:rowOff>609480</xdr:rowOff>
    </xdr:from>
    <xdr:to>
      <xdr:col>39</xdr:col>
      <xdr:colOff>160920</xdr:colOff>
      <xdr:row>14</xdr:row>
      <xdr:rowOff>713520</xdr:rowOff>
    </xdr:to>
    <xdr:graphicFrame>
      <xdr:nvGraphicFramePr>
        <xdr:cNvPr id="1" name="Graphique 6"/>
        <xdr:cNvGraphicFramePr/>
      </xdr:nvGraphicFramePr>
      <xdr:xfrm>
        <a:off x="48819240" y="7138080"/>
        <a:ext cx="5770080" cy="32090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4</xdr:col>
      <xdr:colOff>0</xdr:colOff>
      <xdr:row>42</xdr:row>
      <xdr:rowOff>333000</xdr:rowOff>
    </xdr:from>
    <xdr:to>
      <xdr:col>9</xdr:col>
      <xdr:colOff>266040</xdr:colOff>
      <xdr:row>65</xdr:row>
      <xdr:rowOff>59760</xdr:rowOff>
    </xdr:to>
    <xdr:graphicFrame>
      <xdr:nvGraphicFramePr>
        <xdr:cNvPr id="2" name="Graphique 1"/>
        <xdr:cNvGraphicFramePr/>
      </xdr:nvGraphicFramePr>
      <xdr:xfrm>
        <a:off x="7503120" y="30058560"/>
        <a:ext cx="11505600" cy="474264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2</xdr:col>
      <xdr:colOff>38160</xdr:colOff>
      <xdr:row>46</xdr:row>
      <xdr:rowOff>247680</xdr:rowOff>
    </xdr:from>
    <xdr:to>
      <xdr:col>7</xdr:col>
      <xdr:colOff>113760</xdr:colOff>
      <xdr:row>58</xdr:row>
      <xdr:rowOff>142200</xdr:rowOff>
    </xdr:to>
    <xdr:graphicFrame>
      <xdr:nvGraphicFramePr>
        <xdr:cNvPr id="3" name="Graphique 1"/>
        <xdr:cNvGraphicFramePr/>
      </xdr:nvGraphicFramePr>
      <xdr:xfrm>
        <a:off x="3096360" y="28860840"/>
        <a:ext cx="11568960" cy="4742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24</xdr:col>
      <xdr:colOff>19080</xdr:colOff>
      <xdr:row>19</xdr:row>
      <xdr:rowOff>504720</xdr:rowOff>
    </xdr:from>
    <xdr:to>
      <xdr:col>31</xdr:col>
      <xdr:colOff>323280</xdr:colOff>
      <xdr:row>23</xdr:row>
      <xdr:rowOff>361080</xdr:rowOff>
    </xdr:to>
    <xdr:graphicFrame>
      <xdr:nvGraphicFramePr>
        <xdr:cNvPr id="4" name="Graphique 2"/>
        <xdr:cNvGraphicFramePr/>
      </xdr:nvGraphicFramePr>
      <xdr:xfrm>
        <a:off x="38196000" y="11430000"/>
        <a:ext cx="5620320" cy="274248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24</xdr:col>
      <xdr:colOff>333360</xdr:colOff>
      <xdr:row>9</xdr:row>
      <xdr:rowOff>990720</xdr:rowOff>
    </xdr:from>
    <xdr:to>
      <xdr:col>32</xdr:col>
      <xdr:colOff>27720</xdr:colOff>
      <xdr:row>14</xdr:row>
      <xdr:rowOff>294840</xdr:rowOff>
    </xdr:to>
    <xdr:graphicFrame>
      <xdr:nvGraphicFramePr>
        <xdr:cNvPr id="5" name="Graphique 3"/>
        <xdr:cNvGraphicFramePr/>
      </xdr:nvGraphicFramePr>
      <xdr:xfrm>
        <a:off x="38510280" y="4734000"/>
        <a:ext cx="5770080" cy="274284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24</xdr:col>
      <xdr:colOff>247680</xdr:colOff>
      <xdr:row>26</xdr:row>
      <xdr:rowOff>47520</xdr:rowOff>
    </xdr:from>
    <xdr:to>
      <xdr:col>31</xdr:col>
      <xdr:colOff>551880</xdr:colOff>
      <xdr:row>30</xdr:row>
      <xdr:rowOff>8640</xdr:rowOff>
    </xdr:to>
    <xdr:graphicFrame>
      <xdr:nvGraphicFramePr>
        <xdr:cNvPr id="6" name="Graphique 4"/>
        <xdr:cNvGraphicFramePr/>
      </xdr:nvGraphicFramePr>
      <xdr:xfrm>
        <a:off x="38424600" y="16049520"/>
        <a:ext cx="5620320" cy="274248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2</xdr:col>
      <xdr:colOff>1000080</xdr:colOff>
      <xdr:row>35</xdr:row>
      <xdr:rowOff>762120</xdr:rowOff>
    </xdr:from>
    <xdr:to>
      <xdr:col>7</xdr:col>
      <xdr:colOff>837360</xdr:colOff>
      <xdr:row>53</xdr:row>
      <xdr:rowOff>142200</xdr:rowOff>
    </xdr:to>
    <xdr:graphicFrame>
      <xdr:nvGraphicFramePr>
        <xdr:cNvPr id="7" name="Graphique 1"/>
        <xdr:cNvGraphicFramePr/>
      </xdr:nvGraphicFramePr>
      <xdr:xfrm>
        <a:off x="4122360" y="23679360"/>
        <a:ext cx="11651400" cy="4742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29</xdr:col>
      <xdr:colOff>0</xdr:colOff>
      <xdr:row>9</xdr:row>
      <xdr:rowOff>0</xdr:rowOff>
    </xdr:from>
    <xdr:to>
      <xdr:col>37</xdr:col>
      <xdr:colOff>428040</xdr:colOff>
      <xdr:row>14</xdr:row>
      <xdr:rowOff>304200</xdr:rowOff>
    </xdr:to>
    <xdr:graphicFrame>
      <xdr:nvGraphicFramePr>
        <xdr:cNvPr id="8" name="Graphique 2"/>
        <xdr:cNvGraphicFramePr/>
      </xdr:nvGraphicFramePr>
      <xdr:xfrm>
        <a:off x="42306840" y="5010120"/>
        <a:ext cx="6503760" cy="361908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754920</xdr:colOff>
      <xdr:row>45</xdr:row>
      <xdr:rowOff>107640</xdr:rowOff>
    </xdr:from>
    <xdr:to>
      <xdr:col>6</xdr:col>
      <xdr:colOff>557280</xdr:colOff>
      <xdr:row>72</xdr:row>
      <xdr:rowOff>118440</xdr:rowOff>
    </xdr:to>
    <xdr:graphicFrame>
      <xdr:nvGraphicFramePr>
        <xdr:cNvPr id="9" name="Graphique 7"/>
        <xdr:cNvGraphicFramePr/>
      </xdr:nvGraphicFramePr>
      <xdr:xfrm>
        <a:off x="754920" y="28653480"/>
        <a:ext cx="11229840" cy="4742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C49"/>
  <sheetViews>
    <sheetView showFormulas="false" showGridLines="true" showRowColHeaders="true" showZeros="true" rightToLeft="false" tabSelected="false" showOutlineSymbols="true" defaultGridColor="true" view="normal" topLeftCell="A7" colorId="64" zoomScale="90" zoomScaleNormal="90" zoomScalePageLayoutView="100" workbookViewId="0">
      <selection pane="topLeft" activeCell="E11" activeCellId="0" sqref="E11"/>
    </sheetView>
  </sheetViews>
  <sheetFormatPr defaultColWidth="8.54296875" defaultRowHeight="13.8" zeroHeight="false" outlineLevelRow="0" outlineLevelCol="0"/>
  <cols>
    <col collapsed="false" customWidth="true" hidden="false" outlineLevel="0" max="3" min="2" style="0" width="25.28"/>
    <col collapsed="false" customWidth="true" hidden="false" outlineLevel="0" max="4" min="4" style="1" width="25.28"/>
    <col collapsed="false" customWidth="true" hidden="false" outlineLevel="0" max="10" min="5" style="0" width="25.28"/>
    <col collapsed="false" customWidth="true" hidden="false" outlineLevel="0" max="11" min="11" style="2" width="34.43"/>
    <col collapsed="false" customWidth="true" hidden="false" outlineLevel="0" max="12" min="12" style="0" width="12.43"/>
    <col collapsed="false" customWidth="true" hidden="false" outlineLevel="0" max="24" min="20" style="0" width="20.57"/>
    <col collapsed="false" customWidth="true" hidden="false" outlineLevel="0" max="25" min="25" style="0" width="14"/>
    <col collapsed="false" customWidth="true" hidden="false" outlineLevel="0" max="27" min="26" style="0" width="14.57"/>
    <col collapsed="false" customWidth="true" hidden="false" outlineLevel="0" max="28" min="28" style="0" width="14.14"/>
    <col collapsed="false" customWidth="true" hidden="false" outlineLevel="0" max="29" min="29" style="0" width="23.85"/>
  </cols>
  <sheetData>
    <row r="1" customFormat="false" ht="49.5" hidden="false" customHeight="true" outlineLevel="0" collapsed="false">
      <c r="A1" s="3" t="s">
        <v>0</v>
      </c>
      <c r="B1" s="4" t="s">
        <v>1</v>
      </c>
      <c r="C1" s="5" t="s">
        <v>2</v>
      </c>
      <c r="D1" s="6"/>
      <c r="E1" s="7" t="s">
        <v>3</v>
      </c>
      <c r="F1" s="7"/>
      <c r="G1" s="7"/>
      <c r="H1" s="7"/>
      <c r="I1" s="7"/>
      <c r="J1" s="7"/>
    </row>
    <row r="3" customFormat="false" ht="63" hidden="false" customHeight="true" outlineLevel="0" collapsed="false">
      <c r="B3" s="8" t="s">
        <v>4</v>
      </c>
      <c r="C3" s="8"/>
      <c r="D3" s="8"/>
      <c r="E3" s="8"/>
      <c r="F3" s="8"/>
      <c r="G3" s="8"/>
      <c r="H3" s="8"/>
      <c r="I3" s="8"/>
      <c r="J3" s="8"/>
      <c r="T3" s="9" t="s">
        <v>5</v>
      </c>
      <c r="U3" s="9"/>
      <c r="V3" s="9"/>
      <c r="W3" s="9"/>
      <c r="X3" s="9"/>
      <c r="Y3" s="9"/>
      <c r="Z3" s="9"/>
      <c r="AA3" s="9"/>
      <c r="AB3" s="9"/>
      <c r="AC3" s="9"/>
    </row>
    <row r="4" customFormat="false" ht="81.75" hidden="false" customHeight="true" outlineLevel="0" collapsed="false">
      <c r="B4" s="10"/>
      <c r="C4" s="10"/>
      <c r="D4" s="10"/>
      <c r="E4" s="10"/>
      <c r="F4" s="10"/>
      <c r="G4" s="10"/>
      <c r="H4" s="10"/>
      <c r="I4" s="10"/>
      <c r="J4" s="10"/>
      <c r="T4" s="11" t="s">
        <v>6</v>
      </c>
      <c r="U4" s="12" t="s">
        <v>7</v>
      </c>
      <c r="V4" s="13" t="s">
        <v>8</v>
      </c>
      <c r="W4" s="14" t="s">
        <v>9</v>
      </c>
      <c r="X4" s="14" t="s">
        <v>10</v>
      </c>
      <c r="Y4" s="14" t="s">
        <v>11</v>
      </c>
      <c r="Z4" s="14" t="s">
        <v>12</v>
      </c>
      <c r="AA4" s="14" t="s">
        <v>13</v>
      </c>
      <c r="AB4" s="14" t="s">
        <v>14</v>
      </c>
      <c r="AC4" s="15" t="s">
        <v>15</v>
      </c>
    </row>
    <row r="5" customFormat="false" ht="24" hidden="false" customHeight="true" outlineLevel="0" collapsed="false">
      <c r="B5" s="16"/>
      <c r="C5" s="16"/>
      <c r="D5" s="17"/>
      <c r="E5" s="16" t="n">
        <v>0</v>
      </c>
      <c r="F5" s="16" t="n">
        <v>1</v>
      </c>
      <c r="G5" s="16" t="n">
        <v>2</v>
      </c>
      <c r="H5" s="16" t="n">
        <v>2</v>
      </c>
      <c r="I5" s="16" t="n">
        <v>3</v>
      </c>
      <c r="J5" s="16" t="n">
        <v>4</v>
      </c>
      <c r="K5" s="18" t="s">
        <v>16</v>
      </c>
      <c r="T5" s="19"/>
      <c r="U5" s="12"/>
      <c r="V5" s="13"/>
      <c r="W5" s="14"/>
      <c r="X5" s="14"/>
      <c r="Y5" s="14"/>
      <c r="Z5" s="14"/>
      <c r="AA5" s="14"/>
      <c r="AB5" s="14"/>
      <c r="AC5" s="15"/>
    </row>
    <row r="6" customFormat="false" ht="63" hidden="false" customHeight="true" outlineLevel="0" collapsed="false">
      <c r="B6" s="20" t="s">
        <v>17</v>
      </c>
      <c r="C6" s="21" t="s">
        <v>18</v>
      </c>
      <c r="D6" s="22" t="s">
        <v>19</v>
      </c>
      <c r="E6" s="23" t="s">
        <v>20</v>
      </c>
      <c r="F6" s="23" t="s">
        <v>21</v>
      </c>
      <c r="G6" s="23" t="s">
        <v>22</v>
      </c>
      <c r="H6" s="23" t="s">
        <v>23</v>
      </c>
      <c r="I6" s="23" t="s">
        <v>24</v>
      </c>
      <c r="J6" s="23" t="s">
        <v>25</v>
      </c>
      <c r="K6" s="18" t="s">
        <v>16</v>
      </c>
      <c r="L6" s="18" t="s">
        <v>26</v>
      </c>
      <c r="S6" s="24" t="s">
        <v>27</v>
      </c>
      <c r="T6" s="25" t="s">
        <v>28</v>
      </c>
      <c r="U6" s="26"/>
      <c r="V6" s="27" t="s">
        <v>8</v>
      </c>
      <c r="W6" s="26" t="s">
        <v>9</v>
      </c>
      <c r="X6" s="26" t="s">
        <v>10</v>
      </c>
      <c r="Y6" s="26" t="s">
        <v>11</v>
      </c>
      <c r="Z6" s="26" t="s">
        <v>12</v>
      </c>
      <c r="AA6" s="26" t="s">
        <v>13</v>
      </c>
      <c r="AB6" s="26" t="s">
        <v>14</v>
      </c>
      <c r="AC6" s="28"/>
    </row>
    <row r="7" s="29" customFormat="true" ht="54.75" hidden="false" customHeight="true" outlineLevel="0" collapsed="false">
      <c r="A7" s="29" t="s">
        <v>29</v>
      </c>
      <c r="B7" s="12" t="s">
        <v>30</v>
      </c>
      <c r="C7" s="30" t="s">
        <v>31</v>
      </c>
      <c r="D7" s="31" t="s">
        <v>32</v>
      </c>
      <c r="E7" s="0"/>
      <c r="F7" s="0"/>
      <c r="G7" s="0"/>
      <c r="H7" s="0"/>
      <c r="I7" s="0"/>
      <c r="J7" s="0"/>
      <c r="K7" s="0"/>
      <c r="L7" s="18" t="n">
        <f aca="false">IF(K6=I6,$I$5,IF(K6=H6,$H$5,IF(K6=F6,$F$5,IF(K6=J6,$J$5,0))))</f>
        <v>0</v>
      </c>
      <c r="S7" s="24"/>
      <c r="T7" s="32" t="s">
        <v>33</v>
      </c>
      <c r="U7" s="33"/>
      <c r="V7" s="27" t="s">
        <v>8</v>
      </c>
      <c r="W7" s="26" t="s">
        <v>9</v>
      </c>
      <c r="X7" s="26" t="s">
        <v>10</v>
      </c>
      <c r="Y7" s="26" t="s">
        <v>11</v>
      </c>
      <c r="Z7" s="26" t="s">
        <v>12</v>
      </c>
      <c r="AA7" s="26" t="s">
        <v>13</v>
      </c>
      <c r="AB7" s="26" t="s">
        <v>14</v>
      </c>
      <c r="AC7" s="34"/>
    </row>
    <row r="8" customFormat="false" ht="54.75" hidden="false" customHeight="true" outlineLevel="0" collapsed="false">
      <c r="A8" s="29" t="s">
        <v>29</v>
      </c>
      <c r="B8" s="12"/>
      <c r="C8" s="30" t="s">
        <v>34</v>
      </c>
      <c r="D8" s="31" t="s">
        <v>35</v>
      </c>
      <c r="E8" s="35"/>
      <c r="F8" s="35"/>
      <c r="G8" s="35"/>
      <c r="H8" s="35"/>
      <c r="I8" s="35"/>
      <c r="J8" s="18" t="s">
        <v>16</v>
      </c>
      <c r="K8" s="36"/>
      <c r="L8" s="18" t="n">
        <f aca="false">IF(K8=I8,$I$5,IF(K8=H8,$H$5,IF(K8=F8,$F$5,IF(K8=J8,$J$5,0))))</f>
        <v>3</v>
      </c>
      <c r="S8" s="24"/>
      <c r="T8" s="32" t="s">
        <v>36</v>
      </c>
      <c r="U8" s="33"/>
      <c r="V8" s="27" t="s">
        <v>8</v>
      </c>
      <c r="W8" s="26" t="s">
        <v>9</v>
      </c>
      <c r="X8" s="26" t="s">
        <v>10</v>
      </c>
      <c r="Y8" s="26" t="s">
        <v>11</v>
      </c>
      <c r="Z8" s="26" t="s">
        <v>12</v>
      </c>
      <c r="AA8" s="26" t="s">
        <v>13</v>
      </c>
      <c r="AB8" s="26" t="s">
        <v>14</v>
      </c>
      <c r="AC8" s="28"/>
    </row>
    <row r="9" customFormat="false" ht="54.75" hidden="false" customHeight="true" outlineLevel="0" collapsed="false">
      <c r="A9" s="29" t="s">
        <v>29</v>
      </c>
      <c r="B9" s="12"/>
      <c r="C9" s="30" t="s">
        <v>37</v>
      </c>
      <c r="D9" s="37"/>
      <c r="E9" s="35"/>
      <c r="F9" s="35"/>
      <c r="G9" s="35"/>
      <c r="H9" s="35"/>
      <c r="I9" s="35"/>
      <c r="J9" s="18" t="s">
        <v>16</v>
      </c>
      <c r="K9" s="36"/>
      <c r="L9" s="18" t="n">
        <f aca="false">IF(K9=I9,$I$5,IF(K9=H9,$H$5,IF(K9=F9,$F$5,IF(K9=J9,$J$5,0))))</f>
        <v>3</v>
      </c>
      <c r="S9" s="24"/>
      <c r="T9" s="32" t="s">
        <v>38</v>
      </c>
      <c r="U9" s="33"/>
      <c r="V9" s="27" t="s">
        <v>8</v>
      </c>
      <c r="W9" s="26" t="s">
        <v>9</v>
      </c>
      <c r="X9" s="26" t="s">
        <v>10</v>
      </c>
      <c r="Y9" s="26" t="s">
        <v>11</v>
      </c>
      <c r="Z9" s="26" t="s">
        <v>12</v>
      </c>
      <c r="AA9" s="26" t="s">
        <v>13</v>
      </c>
      <c r="AB9" s="26" t="s">
        <v>14</v>
      </c>
      <c r="AC9" s="28"/>
    </row>
    <row r="10" customFormat="false" ht="54.75" hidden="false" customHeight="true" outlineLevel="0" collapsed="false">
      <c r="A10" s="29" t="s">
        <v>39</v>
      </c>
      <c r="B10" s="38" t="s">
        <v>40</v>
      </c>
      <c r="C10" s="30" t="s">
        <v>41</v>
      </c>
      <c r="D10" s="37"/>
      <c r="E10" s="35"/>
      <c r="F10" s="35"/>
      <c r="G10" s="35"/>
      <c r="H10" s="35"/>
      <c r="I10" s="35"/>
      <c r="J10" s="18" t="s">
        <v>16</v>
      </c>
      <c r="K10" s="36"/>
      <c r="L10" s="18" t="n">
        <f aca="false">IF(K10=I10,$I$5,IF(K10=H10,$H$5,IF(K10=F10,$F$5,IF(K10=J10,$J$5,0))))</f>
        <v>3</v>
      </c>
      <c r="S10" s="24"/>
      <c r="T10" s="32" t="s">
        <v>42</v>
      </c>
      <c r="U10" s="33"/>
      <c r="V10" s="27" t="s">
        <v>8</v>
      </c>
      <c r="W10" s="26" t="s">
        <v>9</v>
      </c>
      <c r="X10" s="26" t="s">
        <v>10</v>
      </c>
      <c r="Y10" s="26" t="s">
        <v>11</v>
      </c>
      <c r="Z10" s="26" t="s">
        <v>12</v>
      </c>
      <c r="AA10" s="26" t="s">
        <v>13</v>
      </c>
      <c r="AB10" s="26" t="s">
        <v>14</v>
      </c>
      <c r="AC10" s="28"/>
    </row>
    <row r="11" customFormat="false" ht="60.75" hidden="false" customHeight="true" outlineLevel="0" collapsed="false">
      <c r="A11" s="29" t="s">
        <v>39</v>
      </c>
      <c r="B11" s="38"/>
      <c r="C11" s="30" t="s">
        <v>43</v>
      </c>
      <c r="D11" s="31" t="s">
        <v>44</v>
      </c>
      <c r="E11" s="35"/>
      <c r="F11" s="35"/>
      <c r="G11" s="35"/>
      <c r="H11" s="35"/>
      <c r="I11" s="35"/>
      <c r="J11" s="18" t="s">
        <v>16</v>
      </c>
      <c r="K11" s="36"/>
      <c r="L11" s="18" t="n">
        <f aca="false">IF(K11=I11,$I$5,IF(K11=H11,$H$5,IF(K11=F11,$F$5,IF(K11=J11,$J$5,0))))</f>
        <v>3</v>
      </c>
      <c r="S11" s="12" t="s">
        <v>45</v>
      </c>
      <c r="T11" s="39" t="s">
        <v>46</v>
      </c>
      <c r="U11" s="40"/>
      <c r="V11" s="41" t="s">
        <v>8</v>
      </c>
      <c r="W11" s="42" t="s">
        <v>9</v>
      </c>
      <c r="X11" s="42" t="s">
        <v>10</v>
      </c>
      <c r="Y11" s="42" t="s">
        <v>11</v>
      </c>
      <c r="Z11" s="42" t="s">
        <v>12</v>
      </c>
      <c r="AA11" s="42" t="s">
        <v>13</v>
      </c>
      <c r="AB11" s="42" t="s">
        <v>14</v>
      </c>
      <c r="AC11" s="43"/>
    </row>
    <row r="12" customFormat="false" ht="60.75" hidden="false" customHeight="true" outlineLevel="0" collapsed="false">
      <c r="A12" s="29"/>
      <c r="B12" s="38"/>
      <c r="C12" s="30" t="s">
        <v>47</v>
      </c>
      <c r="D12" s="31" t="s">
        <v>48</v>
      </c>
      <c r="E12" s="35"/>
      <c r="F12" s="35"/>
      <c r="G12" s="35"/>
      <c r="H12" s="35"/>
      <c r="I12" s="35"/>
      <c r="J12" s="18"/>
      <c r="K12" s="36"/>
      <c r="L12" s="18"/>
      <c r="S12" s="12"/>
      <c r="T12" s="39"/>
      <c r="U12" s="40"/>
      <c r="V12" s="41"/>
      <c r="W12" s="42"/>
      <c r="X12" s="42"/>
      <c r="Y12" s="42"/>
      <c r="Z12" s="42"/>
      <c r="AA12" s="42"/>
      <c r="AB12" s="42"/>
      <c r="AC12" s="43"/>
    </row>
    <row r="13" customFormat="false" ht="60.75" hidden="false" customHeight="true" outlineLevel="0" collapsed="false">
      <c r="A13" s="29"/>
      <c r="B13" s="38"/>
      <c r="C13" s="30" t="s">
        <v>49</v>
      </c>
      <c r="D13" s="37"/>
      <c r="E13" s="35"/>
      <c r="F13" s="35"/>
      <c r="G13" s="35"/>
      <c r="H13" s="35"/>
      <c r="I13" s="35"/>
      <c r="J13" s="18"/>
      <c r="K13" s="36"/>
      <c r="L13" s="18"/>
      <c r="S13" s="12"/>
      <c r="T13" s="39"/>
      <c r="U13" s="40"/>
      <c r="V13" s="41"/>
      <c r="W13" s="42"/>
      <c r="X13" s="42"/>
      <c r="Y13" s="42"/>
      <c r="Z13" s="42"/>
      <c r="AA13" s="42"/>
      <c r="AB13" s="42"/>
      <c r="AC13" s="43"/>
    </row>
    <row r="14" customFormat="false" ht="62.25" hidden="false" customHeight="true" outlineLevel="0" collapsed="false">
      <c r="A14" s="29" t="s">
        <v>39</v>
      </c>
      <c r="B14" s="38"/>
      <c r="C14" s="30" t="s">
        <v>50</v>
      </c>
      <c r="D14" s="31" t="s">
        <v>51</v>
      </c>
      <c r="E14" s="35"/>
      <c r="F14" s="35"/>
      <c r="G14" s="35"/>
      <c r="H14" s="35"/>
      <c r="I14" s="35"/>
      <c r="J14" s="18" t="s">
        <v>16</v>
      </c>
      <c r="K14" s="36"/>
      <c r="L14" s="18" t="n">
        <f aca="false">IF(K14=I14,$I$5,IF(K14=H14,$H$5,IF(K14=F14,$F$5,IF(K14=J14,$J$5,0))))</f>
        <v>3</v>
      </c>
      <c r="S14" s="12"/>
      <c r="T14" s="39" t="s">
        <v>52</v>
      </c>
      <c r="U14" s="40"/>
      <c r="V14" s="41" t="s">
        <v>8</v>
      </c>
      <c r="W14" s="42" t="s">
        <v>9</v>
      </c>
      <c r="X14" s="42" t="s">
        <v>10</v>
      </c>
      <c r="Y14" s="42" t="s">
        <v>11</v>
      </c>
      <c r="Z14" s="42" t="s">
        <v>12</v>
      </c>
      <c r="AA14" s="42" t="s">
        <v>13</v>
      </c>
      <c r="AB14" s="42" t="s">
        <v>14</v>
      </c>
      <c r="AC14" s="43"/>
    </row>
    <row r="15" customFormat="false" ht="84.3" hidden="false" customHeight="true" outlineLevel="0" collapsed="false">
      <c r="A15" s="0" t="s">
        <v>53</v>
      </c>
      <c r="B15" s="11" t="s">
        <v>54</v>
      </c>
      <c r="C15" s="23" t="s">
        <v>55</v>
      </c>
      <c r="D15" s="44" t="s">
        <v>56</v>
      </c>
      <c r="E15" s="18"/>
      <c r="F15" s="12"/>
      <c r="G15" s="12"/>
      <c r="H15" s="12"/>
      <c r="I15" s="12"/>
      <c r="J15" s="18" t="s">
        <v>16</v>
      </c>
      <c r="K15" s="36"/>
      <c r="L15" s="18" t="n">
        <f aca="false">IF(K15=I15,$I$5,IF(K15=H15,$H$5,IF(K15=F15,$F$5,IF(K15=J15,$J$5,0))))</f>
        <v>3</v>
      </c>
      <c r="S15" s="12"/>
      <c r="T15" s="39" t="s">
        <v>57</v>
      </c>
      <c r="U15" s="40"/>
      <c r="V15" s="41" t="s">
        <v>8</v>
      </c>
      <c r="W15" s="42" t="s">
        <v>9</v>
      </c>
      <c r="X15" s="42" t="s">
        <v>10</v>
      </c>
      <c r="Y15" s="42" t="s">
        <v>11</v>
      </c>
      <c r="Z15" s="42" t="s">
        <v>12</v>
      </c>
      <c r="AA15" s="42" t="s">
        <v>13</v>
      </c>
      <c r="AB15" s="42" t="s">
        <v>14</v>
      </c>
      <c r="AC15" s="43"/>
    </row>
    <row r="16" customFormat="false" ht="57.45" hidden="false" customHeight="true" outlineLevel="0" collapsed="false">
      <c r="B16" s="11"/>
      <c r="C16" s="23" t="s">
        <v>58</v>
      </c>
      <c r="D16" s="44" t="s">
        <v>59</v>
      </c>
      <c r="E16" s="18"/>
      <c r="F16" s="12"/>
      <c r="G16" s="12"/>
      <c r="H16" s="12"/>
      <c r="I16" s="12"/>
      <c r="J16" s="18"/>
      <c r="K16" s="36"/>
      <c r="L16" s="18"/>
      <c r="S16" s="45"/>
      <c r="T16" s="39"/>
      <c r="U16" s="40"/>
      <c r="V16" s="41"/>
      <c r="W16" s="42"/>
      <c r="X16" s="42"/>
      <c r="Y16" s="42"/>
      <c r="Z16" s="42"/>
      <c r="AA16" s="42"/>
      <c r="AB16" s="42"/>
      <c r="AC16" s="43"/>
    </row>
    <row r="17" customFormat="false" ht="85.05" hidden="false" customHeight="true" outlineLevel="0" collapsed="false">
      <c r="A17" s="0" t="s">
        <v>53</v>
      </c>
      <c r="B17" s="11"/>
      <c r="C17" s="23" t="s">
        <v>60</v>
      </c>
      <c r="D17" s="37" t="s">
        <v>61</v>
      </c>
      <c r="E17" s="18"/>
      <c r="F17" s="12"/>
      <c r="G17" s="12"/>
      <c r="H17" s="12"/>
      <c r="I17" s="12"/>
      <c r="J17" s="18" t="s">
        <v>16</v>
      </c>
      <c r="K17" s="36"/>
      <c r="L17" s="18" t="n">
        <f aca="false">IF(K17=I17,$I$5,IF(K17=H17,$H$5,IF(K17=F17,$F$5,IF(K17=J17,$J$5,0))))</f>
        <v>3</v>
      </c>
    </row>
    <row r="18" customFormat="false" ht="54.75" hidden="false" customHeight="true" outlineLevel="0" collapsed="false">
      <c r="B18" s="11"/>
      <c r="C18" s="30" t="s">
        <v>62</v>
      </c>
      <c r="D18" s="37" t="s">
        <v>63</v>
      </c>
      <c r="E18" s="18"/>
      <c r="F18" s="12"/>
      <c r="G18" s="12"/>
      <c r="H18" s="12"/>
      <c r="I18" s="12"/>
      <c r="J18" s="18"/>
      <c r="K18" s="36"/>
      <c r="L18" s="18"/>
    </row>
    <row r="19" customFormat="false" ht="54.75" hidden="false" customHeight="true" outlineLevel="0" collapsed="false">
      <c r="B19" s="11"/>
      <c r="C19" s="30"/>
      <c r="D19" s="37"/>
      <c r="E19" s="18"/>
      <c r="F19" s="12"/>
      <c r="G19" s="12"/>
      <c r="H19" s="12"/>
      <c r="I19" s="12"/>
      <c r="J19" s="18"/>
      <c r="K19" s="36"/>
      <c r="L19" s="18"/>
    </row>
    <row r="20" customFormat="false" ht="54.75" hidden="false" customHeight="true" outlineLevel="0" collapsed="false">
      <c r="A20" s="0" t="s">
        <v>64</v>
      </c>
      <c r="B20" s="12" t="s">
        <v>65</v>
      </c>
      <c r="C20" s="46" t="s">
        <v>66</v>
      </c>
      <c r="D20" s="47" t="s">
        <v>67</v>
      </c>
      <c r="E20" s="12"/>
      <c r="F20" s="12"/>
      <c r="G20" s="12"/>
      <c r="H20" s="12"/>
      <c r="I20" s="12"/>
      <c r="J20" s="18" t="s">
        <v>16</v>
      </c>
      <c r="K20" s="36"/>
      <c r="L20" s="18" t="n">
        <f aca="false">IF(K20=I20,$I$5,IF(K20=H20,$H$5,IF(K20=F20,$F$5,IF(K20=J20,$J$5,0))))</f>
        <v>3</v>
      </c>
    </row>
    <row r="21" customFormat="false" ht="54.75" hidden="false" customHeight="true" outlineLevel="0" collapsed="false">
      <c r="A21" s="0" t="s">
        <v>64</v>
      </c>
      <c r="B21" s="12"/>
      <c r="C21" s="48" t="s">
        <v>68</v>
      </c>
      <c r="D21" s="47" t="s">
        <v>69</v>
      </c>
      <c r="E21" s="12"/>
      <c r="F21" s="12"/>
      <c r="G21" s="12"/>
      <c r="H21" s="12"/>
      <c r="I21" s="12"/>
      <c r="J21" s="18" t="s">
        <v>16</v>
      </c>
      <c r="K21" s="36"/>
      <c r="L21" s="18" t="n">
        <f aca="false">IF(K21=I21,$I$5,IF(K21=H21,$H$5,IF(K21=F21,$F$5,IF(K21=J21,$J$5,0))))</f>
        <v>3</v>
      </c>
    </row>
    <row r="22" customFormat="false" ht="80.25" hidden="false" customHeight="true" outlineLevel="0" collapsed="false">
      <c r="A22" s="0" t="s">
        <v>70</v>
      </c>
      <c r="B22" s="12" t="s">
        <v>71</v>
      </c>
      <c r="C22" s="46" t="s">
        <v>72</v>
      </c>
      <c r="D22" s="49"/>
      <c r="E22" s="12"/>
      <c r="F22" s="12"/>
      <c r="G22" s="12"/>
      <c r="H22" s="12"/>
      <c r="I22" s="50"/>
      <c r="J22" s="18" t="s">
        <v>16</v>
      </c>
      <c r="K22" s="36"/>
      <c r="L22" s="18" t="n">
        <f aca="false">IF(K22=I22,$I$5,IF(K22=H22,$H$5,IF(K22=F22,$F$5,IF(K22=J22,$J$5,0))))</f>
        <v>3</v>
      </c>
    </row>
    <row r="23" customFormat="false" ht="87" hidden="false" customHeight="true" outlineLevel="0" collapsed="false">
      <c r="A23" s="0" t="s">
        <v>70</v>
      </c>
      <c r="B23" s="12"/>
      <c r="C23" s="46" t="s">
        <v>73</v>
      </c>
      <c r="D23" s="49"/>
      <c r="E23" s="12"/>
      <c r="F23" s="12"/>
      <c r="G23" s="12"/>
      <c r="H23" s="12"/>
      <c r="I23" s="12"/>
      <c r="J23" s="18" t="s">
        <v>16</v>
      </c>
      <c r="K23" s="36"/>
      <c r="L23" s="18" t="n">
        <f aca="false">IF(K23=I23,$I$5,IF(K23=H23,$H$5,IF(K23=F23,$F$5,IF(K23=J23,$J$5,0))))</f>
        <v>3</v>
      </c>
    </row>
    <row r="24" customFormat="false" ht="58.5" hidden="false" customHeight="true" outlineLevel="0" collapsed="false">
      <c r="A24" s="0" t="s">
        <v>70</v>
      </c>
      <c r="B24" s="12"/>
      <c r="C24" s="46" t="s">
        <v>74</v>
      </c>
      <c r="D24" s="49"/>
      <c r="E24" s="12"/>
      <c r="F24" s="12"/>
      <c r="G24" s="12"/>
      <c r="H24" s="12"/>
      <c r="I24" s="12"/>
      <c r="J24" s="18" t="s">
        <v>16</v>
      </c>
      <c r="K24" s="36"/>
      <c r="L24" s="18" t="n">
        <f aca="false">IF(K24=I24,$I$5,IF(K24=H24,$H$5,IF(K24=F24,$F$5,IF(K24=J24,$J$5,0))))</f>
        <v>3</v>
      </c>
    </row>
    <row r="25" customFormat="false" ht="58.5" hidden="false" customHeight="true" outlineLevel="0" collapsed="false">
      <c r="B25" s="12"/>
      <c r="C25" s="46" t="s">
        <v>75</v>
      </c>
      <c r="D25" s="49"/>
      <c r="E25" s="12"/>
      <c r="F25" s="12"/>
      <c r="G25" s="12"/>
      <c r="H25" s="12"/>
      <c r="I25" s="12"/>
      <c r="J25" s="18"/>
      <c r="K25" s="36"/>
      <c r="L25" s="18"/>
    </row>
    <row r="26" customFormat="false" ht="75.75" hidden="false" customHeight="true" outlineLevel="0" collapsed="false">
      <c r="A26" s="0" t="s">
        <v>76</v>
      </c>
      <c r="B26" s="11" t="s">
        <v>77</v>
      </c>
      <c r="C26" s="51" t="s">
        <v>78</v>
      </c>
      <c r="D26" s="52" t="s">
        <v>79</v>
      </c>
      <c r="E26" s="12"/>
      <c r="F26" s="12"/>
      <c r="G26" s="12"/>
      <c r="H26" s="12"/>
      <c r="I26" s="12"/>
      <c r="J26" s="18" t="s">
        <v>16</v>
      </c>
      <c r="K26" s="36"/>
      <c r="L26" s="18" t="n">
        <f aca="false">IF(K26=I26,$I$5,IF(K26=H26,$H$5,IF(K26=F26,$F$5,IF(K26=J26,$J$5,0))))</f>
        <v>3</v>
      </c>
    </row>
    <row r="27" customFormat="false" ht="60" hidden="false" customHeight="true" outlineLevel="0" collapsed="false">
      <c r="A27" s="0" t="s">
        <v>76</v>
      </c>
      <c r="B27" s="11"/>
      <c r="C27" s="51" t="s">
        <v>80</v>
      </c>
      <c r="D27" s="52" t="s">
        <v>81</v>
      </c>
      <c r="E27" s="12"/>
      <c r="F27" s="12"/>
      <c r="G27" s="12"/>
      <c r="H27" s="12"/>
      <c r="I27" s="12"/>
      <c r="J27" s="18" t="s">
        <v>16</v>
      </c>
      <c r="K27" s="36"/>
      <c r="L27" s="18" t="n">
        <f aca="false">IF(K27=I27,$I$5,IF(K27=H27,$H$5,IF(K27=F27,$F$5,IF(K27=J27,$J$5,0))))</f>
        <v>3</v>
      </c>
    </row>
    <row r="28" customFormat="false" ht="71.25" hidden="false" customHeight="true" outlineLevel="0" collapsed="false">
      <c r="A28" s="0" t="s">
        <v>76</v>
      </c>
      <c r="B28" s="11"/>
      <c r="C28" s="53"/>
      <c r="D28" s="54"/>
      <c r="E28" s="55"/>
      <c r="F28" s="55"/>
      <c r="G28" s="55"/>
      <c r="H28" s="55"/>
      <c r="I28" s="55"/>
      <c r="J28" s="56" t="s">
        <v>16</v>
      </c>
      <c r="K28" s="36"/>
      <c r="L28" s="18" t="n">
        <f aca="false">IF(K28=I28,$I$5,IF(K28=H28,$H$5,IF(K28=F28,$F$5,IF(K28=J28,$J$5,0))))</f>
        <v>3</v>
      </c>
    </row>
    <row r="29" customFormat="false" ht="71.25" hidden="false" customHeight="true" outlineLevel="0" collapsed="false">
      <c r="A29" s="0" t="s">
        <v>76</v>
      </c>
      <c r="B29" s="11"/>
      <c r="C29" s="57"/>
      <c r="D29" s="54"/>
      <c r="E29" s="58"/>
      <c r="F29" s="58"/>
      <c r="G29" s="58"/>
      <c r="H29" s="58"/>
      <c r="I29" s="58"/>
      <c r="J29" s="56" t="s">
        <v>16</v>
      </c>
      <c r="K29" s="36"/>
      <c r="L29" s="18" t="n">
        <f aca="false">IF(K29=I29,$I$5,IF(K29=H29,$H$5,IF(K29=F29,$F$5,IF(K29=J29,$J$5,0))))</f>
        <v>3</v>
      </c>
    </row>
    <row r="30" customFormat="false" ht="71.25" hidden="false" customHeight="true" outlineLevel="0" collapsed="false">
      <c r="A30" s="0" t="s">
        <v>76</v>
      </c>
      <c r="B30" s="11"/>
      <c r="C30" s="53"/>
      <c r="D30" s="54"/>
      <c r="E30" s="55"/>
      <c r="F30" s="55"/>
      <c r="G30" s="55"/>
      <c r="H30" s="55"/>
      <c r="I30" s="55"/>
      <c r="J30" s="56" t="s">
        <v>16</v>
      </c>
      <c r="K30" s="36"/>
      <c r="L30" s="18" t="n">
        <f aca="false">IF(K30=I30,$I$5,IF(K30=H30,$H$5,IF(K30=F30,$F$5,IF(K30=J30,$J$5,0))))</f>
        <v>3</v>
      </c>
    </row>
    <row r="31" customFormat="false" ht="71.25" hidden="false" customHeight="true" outlineLevel="0" collapsed="false">
      <c r="A31" s="0" t="s">
        <v>76</v>
      </c>
      <c r="B31" s="11"/>
      <c r="C31" s="59"/>
      <c r="D31" s="60"/>
      <c r="E31" s="56"/>
      <c r="F31" s="56"/>
      <c r="G31" s="56"/>
      <c r="H31" s="56"/>
      <c r="I31" s="56"/>
      <c r="J31" s="56" t="s">
        <v>16</v>
      </c>
      <c r="K31" s="36"/>
      <c r="L31" s="18" t="n">
        <f aca="false">IF(K31=I31,$I$5,IF(K31=H31,$H$5,IF(K31=F31,$F$5,IF(K31=J31,$J$5,0))))</f>
        <v>3</v>
      </c>
    </row>
    <row r="32" customFormat="false" ht="71.25" hidden="false" customHeight="true" outlineLevel="0" collapsed="false">
      <c r="A32" s="0" t="s">
        <v>76</v>
      </c>
      <c r="B32" s="11"/>
      <c r="C32" s="59"/>
      <c r="D32" s="60"/>
      <c r="E32" s="56"/>
      <c r="F32" s="56"/>
      <c r="G32" s="56"/>
      <c r="H32" s="56"/>
      <c r="I32" s="56"/>
      <c r="J32" s="56" t="s">
        <v>16</v>
      </c>
      <c r="K32" s="36"/>
      <c r="L32" s="18" t="n">
        <f aca="false">IF(K32=I32,$I$5,IF(K32=H32,$H$5,IF(K32=F32,$F$5,IF(K32=J32,$J$5,0))))</f>
        <v>3</v>
      </c>
    </row>
    <row r="33" customFormat="false" ht="71.25" hidden="false" customHeight="true" outlineLevel="0" collapsed="false">
      <c r="B33" s="61"/>
      <c r="E33" s="0" t="s">
        <v>29</v>
      </c>
      <c r="F33" s="0" t="s">
        <v>39</v>
      </c>
      <c r="H33" s="0" t="s">
        <v>53</v>
      </c>
      <c r="I33" s="0" t="s">
        <v>64</v>
      </c>
      <c r="J33" s="0" t="s">
        <v>70</v>
      </c>
      <c r="K33" s="2" t="s">
        <v>76</v>
      </c>
    </row>
    <row r="34" customFormat="false" ht="54.75" hidden="false" customHeight="true" outlineLevel="0" collapsed="false">
      <c r="E34" s="62" t="str">
        <f aca="false">B7</f>
        <v>C1. en analysant des données scientifiques fiables</v>
      </c>
      <c r="F34" s="63" t="str">
        <f aca="false">B10</f>
        <v>C2.  en organisant ses propos de façon à répondre à un questionnement</v>
      </c>
      <c r="G34" s="63"/>
      <c r="H34" s="63" t="str">
        <f aca="false">B15</f>
        <v>C3. en utilisant la diversité des supports de communication</v>
      </c>
      <c r="I34" s="64" t="str">
        <f aca="false">B20</f>
        <v>C4. en respectant la propriété intellectuelle</v>
      </c>
      <c r="J34" s="64" t="str">
        <f aca="false">B22</f>
        <v>C5. en s’exprimant de façon claire en français et en anglais</v>
      </c>
      <c r="K34" s="64" t="str">
        <f aca="false">B26</f>
        <v>C6. en faisant preuve d’esprit critique sur le sujet et sur la communication réalisée (rétroanalyse)</v>
      </c>
    </row>
    <row r="35" customFormat="false" ht="54.75" hidden="false" customHeight="true" outlineLevel="0" collapsed="false">
      <c r="C35" s="18" t="s">
        <v>82</v>
      </c>
      <c r="D35" s="65"/>
      <c r="E35" s="66" t="n">
        <f aca="false">SUMIF($A$7:$A$32,E$33,$L$7:$L$32)/(COUNTIF($A$7:$A$32,E$33)*$I$5-COUNTIFS($A$7:$A$32,E$33,$L$7:$L$32,$J$5)*$I$5)*20</f>
        <v>13.3333333333333</v>
      </c>
      <c r="F35" s="66" t="n">
        <f aca="false">SUMIF($A$7:$A$32,F$33,$L$7:$L$32)/(COUNTIF($A$7:$A$32,F$33)*$I$5-COUNTIFS($A$7:$A$32,F$33,$L$7:$L$32,$J$5)*$I$5)*20</f>
        <v>20</v>
      </c>
      <c r="G35" s="66"/>
      <c r="H35" s="66" t="n">
        <f aca="false">SUMIF($A$7:$A$32,H$33,$L$7:$L$32)/(COUNTIF($A$7:$A$32,H$33)*$I$5-COUNTIFS($A$7:$A$32,H$33,$L$7:$L$32,$J$5)*$I$5)*20</f>
        <v>20</v>
      </c>
      <c r="I35" s="66" t="n">
        <f aca="false">SUMIF($A$7:$A$32,I$33,$L$7:$L$32)/(COUNTIF($A$7:$A$32,I$33)*$I$5-COUNTIFS($A$7:$A$32,I$33,$L$7:$L$32,$J$5)*$I$5)*20</f>
        <v>20</v>
      </c>
      <c r="J35" s="66" t="n">
        <f aca="false">SUMIF($A$7:$A$32,J$33,$L$7:$L$32)/(COUNTIF($A$7:$A$32,J$33)*$I$5-COUNTIFS($A$7:$A$32,J$33,$L$7:$L$32,$J$5)*$I$5)*20</f>
        <v>20</v>
      </c>
      <c r="K35" s="66" t="n">
        <f aca="false">SUMIF($A$7:$A$32,K$33,$L$7:$L$32)/(COUNTIF($A$7:$A$32,K$33)*$I$5-COUNTIFS($A$7:$A$32,K$33,$L$7:$L$32,$J$5)*$I$5)*20</f>
        <v>20</v>
      </c>
    </row>
    <row r="36" s="29" customFormat="true" ht="54.75" hidden="false" customHeight="true" outlineLevel="0" collapsed="false">
      <c r="D36" s="67"/>
      <c r="I36" s="61"/>
      <c r="K36" s="61"/>
    </row>
    <row r="37" customFormat="false" ht="15" hidden="false" customHeight="true" outlineLevel="0" collapsed="false">
      <c r="I37" s="61"/>
    </row>
    <row r="38" customFormat="false" ht="15" hidden="false" customHeight="true" outlineLevel="0" collapsed="false">
      <c r="I38" s="61"/>
    </row>
    <row r="39" customFormat="false" ht="15" hidden="false" customHeight="true" outlineLevel="0" collapsed="false">
      <c r="I39" s="61"/>
    </row>
    <row r="40" customFormat="false" ht="27" hidden="false" customHeight="true" outlineLevel="0" collapsed="false">
      <c r="I40" s="61"/>
    </row>
    <row r="41" customFormat="false" ht="15" hidden="false" customHeight="true" outlineLevel="0" collapsed="false">
      <c r="I41" s="61"/>
    </row>
    <row r="42" customFormat="false" ht="37.5" hidden="false" customHeight="true" outlineLevel="0" collapsed="false">
      <c r="I42" s="61"/>
    </row>
    <row r="43" customFormat="false" ht="35.25" hidden="false" customHeight="true" outlineLevel="0" collapsed="false">
      <c r="I43" s="61"/>
    </row>
    <row r="44" customFormat="false" ht="33.75" hidden="false" customHeight="true" outlineLevel="0" collapsed="false">
      <c r="I44" s="61"/>
    </row>
    <row r="45" customFormat="false" ht="28.5" hidden="false" customHeight="true" outlineLevel="0" collapsed="false">
      <c r="I45" s="61"/>
    </row>
    <row r="46" customFormat="false" ht="35.25" hidden="false" customHeight="true" outlineLevel="0" collapsed="false">
      <c r="I46" s="61"/>
    </row>
    <row r="47" customFormat="false" ht="13.8" hidden="false" customHeight="false" outlineLevel="0" collapsed="false">
      <c r="I47" s="61"/>
    </row>
    <row r="48" customFormat="false" ht="13.8" hidden="false" customHeight="false" outlineLevel="0" collapsed="false">
      <c r="I48" s="61"/>
    </row>
    <row r="49" customFormat="false" ht="13.8" hidden="false" customHeight="false" outlineLevel="0" collapsed="false">
      <c r="I49" s="61"/>
    </row>
  </sheetData>
  <mergeCells count="12">
    <mergeCell ref="E1:J1"/>
    <mergeCell ref="B3:J3"/>
    <mergeCell ref="T3:AC3"/>
    <mergeCell ref="B4:J4"/>
    <mergeCell ref="S6:S10"/>
    <mergeCell ref="B7:B9"/>
    <mergeCell ref="B10:B14"/>
    <mergeCell ref="S11:S15"/>
    <mergeCell ref="B15:B19"/>
    <mergeCell ref="B20:B21"/>
    <mergeCell ref="B22:B25"/>
    <mergeCell ref="B26:B32"/>
  </mergeCells>
  <dataValidations count="1">
    <dataValidation allowBlank="true" errorStyle="stop" operator="between" showDropDown="false" showErrorMessage="true" showInputMessage="true" sqref="K8:K32" type="list">
      <formula1>$D7:$I7</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W66"/>
  <sheetViews>
    <sheetView showFormulas="false" showGridLines="true" showRowColHeaders="true" showZeros="true" rightToLeft="false" tabSelected="false" showOutlineSymbols="true" defaultGridColor="true" view="normal" topLeftCell="B46" colorId="64" zoomScale="90" zoomScaleNormal="90" zoomScalePageLayoutView="100" workbookViewId="0">
      <selection pane="topLeft" activeCell="D43" activeCellId="0" sqref="D43"/>
    </sheetView>
  </sheetViews>
  <sheetFormatPr defaultColWidth="8.54296875" defaultRowHeight="15" zeroHeight="false" outlineLevelRow="0" outlineLevelCol="0"/>
  <cols>
    <col collapsed="false" customWidth="true" hidden="false" outlineLevel="0" max="2" min="2" style="0" width="25.85"/>
    <col collapsed="false" customWidth="true" hidden="false" outlineLevel="0" max="3" min="3" style="2" width="25.85"/>
    <col collapsed="false" customWidth="true" hidden="false" outlineLevel="0" max="8" min="4" style="0" width="25.85"/>
    <col collapsed="false" customWidth="true" hidden="false" outlineLevel="0" max="9" min="9" style="0" width="18.43"/>
    <col collapsed="false" customWidth="true" hidden="false" outlineLevel="0" max="21" min="13" style="0" width="17.14"/>
    <col collapsed="false" customWidth="true" hidden="false" outlineLevel="0" max="22" min="22" style="0" width="23.85"/>
    <col collapsed="false" customWidth="true" hidden="false" outlineLevel="0" max="23" min="23" style="68" width="9.14"/>
  </cols>
  <sheetData>
    <row r="1" customFormat="false" ht="60" hidden="false" customHeight="true" outlineLevel="0" collapsed="false">
      <c r="A1" s="69" t="s">
        <v>83</v>
      </c>
      <c r="B1" s="70" t="s">
        <v>84</v>
      </c>
      <c r="C1" s="71" t="s">
        <v>85</v>
      </c>
      <c r="D1" s="71" t="s">
        <v>86</v>
      </c>
      <c r="E1" s="71"/>
      <c r="F1" s="71"/>
      <c r="G1" s="71"/>
      <c r="H1" s="71"/>
    </row>
    <row r="2" s="72" customFormat="true" ht="27" hidden="false" customHeight="true" outlineLevel="0" collapsed="false">
      <c r="C2" s="12" t="s">
        <v>87</v>
      </c>
      <c r="D2" s="73" t="s">
        <v>88</v>
      </c>
      <c r="E2" s="73"/>
      <c r="F2" s="73"/>
      <c r="G2" s="73"/>
      <c r="H2" s="73"/>
      <c r="W2" s="74"/>
    </row>
    <row r="3" s="72" customFormat="true" ht="30" hidden="false" customHeight="true" outlineLevel="0" collapsed="false">
      <c r="C3" s="12"/>
      <c r="D3" s="73" t="s">
        <v>89</v>
      </c>
      <c r="E3" s="73"/>
      <c r="F3" s="73"/>
      <c r="G3" s="73"/>
      <c r="H3" s="73"/>
      <c r="W3" s="74"/>
    </row>
    <row r="4" s="72" customFormat="true" ht="19.5" hidden="false" customHeight="true" outlineLevel="0" collapsed="false">
      <c r="C4" s="12"/>
      <c r="D4" s="75" t="s">
        <v>90</v>
      </c>
      <c r="E4" s="75"/>
      <c r="F4" s="75"/>
      <c r="G4" s="75"/>
      <c r="H4" s="75"/>
      <c r="W4" s="74"/>
    </row>
    <row r="5" s="72" customFormat="true" ht="17.25" hidden="false" customHeight="true" outlineLevel="0" collapsed="false">
      <c r="C5" s="12"/>
      <c r="D5" s="75" t="s">
        <v>91</v>
      </c>
      <c r="E5" s="75"/>
      <c r="F5" s="75"/>
      <c r="G5" s="75"/>
      <c r="H5" s="75"/>
      <c r="W5" s="74"/>
    </row>
    <row r="6" s="72" customFormat="true" ht="15" hidden="false" customHeight="false" outlineLevel="0" collapsed="false">
      <c r="C6" s="12" t="s">
        <v>92</v>
      </c>
      <c r="D6" s="18" t="s">
        <v>93</v>
      </c>
      <c r="E6" s="18"/>
      <c r="F6" s="18"/>
      <c r="G6" s="18"/>
      <c r="H6" s="18"/>
      <c r="W6" s="74"/>
    </row>
    <row r="7" customFormat="false" ht="15" hidden="false" customHeight="false" outlineLevel="0" collapsed="false">
      <c r="C7" s="76"/>
    </row>
    <row r="8" customFormat="false" ht="15" hidden="false" customHeight="false" outlineLevel="0" collapsed="false">
      <c r="C8" s="76"/>
    </row>
    <row r="9" customFormat="false" ht="96" hidden="false" customHeight="true" outlineLevel="0" collapsed="false">
      <c r="B9" s="8" t="s">
        <v>4</v>
      </c>
      <c r="C9" s="8"/>
      <c r="D9" s="8"/>
      <c r="E9" s="8"/>
      <c r="F9" s="8"/>
      <c r="G9" s="8"/>
      <c r="H9" s="8"/>
      <c r="M9" s="77" t="s">
        <v>5</v>
      </c>
      <c r="N9" s="77"/>
      <c r="O9" s="77"/>
      <c r="P9" s="77"/>
      <c r="Q9" s="77"/>
      <c r="R9" s="77"/>
      <c r="S9" s="77"/>
      <c r="T9" s="77"/>
      <c r="U9" s="77"/>
      <c r="V9" s="77"/>
    </row>
    <row r="10" customFormat="false" ht="96" hidden="false" customHeight="true" outlineLevel="0" collapsed="false">
      <c r="B10" s="8" t="s">
        <v>94</v>
      </c>
      <c r="C10" s="8"/>
      <c r="D10" s="8"/>
      <c r="E10" s="8"/>
      <c r="F10" s="8"/>
      <c r="G10" s="8"/>
      <c r="H10" s="8"/>
      <c r="M10" s="12" t="s">
        <v>6</v>
      </c>
      <c r="N10" s="12" t="s">
        <v>95</v>
      </c>
      <c r="O10" s="78" t="s">
        <v>8</v>
      </c>
      <c r="P10" s="78" t="s">
        <v>9</v>
      </c>
      <c r="Q10" s="78" t="s">
        <v>10</v>
      </c>
      <c r="R10" s="78" t="s">
        <v>11</v>
      </c>
      <c r="S10" s="78" t="s">
        <v>12</v>
      </c>
      <c r="T10" s="78" t="s">
        <v>13</v>
      </c>
      <c r="U10" s="78" t="s">
        <v>14</v>
      </c>
      <c r="V10" s="18" t="s">
        <v>15</v>
      </c>
    </row>
    <row r="11" customFormat="false" ht="36.75" hidden="false" customHeight="true" outlineLevel="0" collapsed="false">
      <c r="B11" s="16"/>
      <c r="C11" s="16"/>
      <c r="D11" s="16" t="n">
        <v>0</v>
      </c>
      <c r="E11" s="16" t="n">
        <v>1</v>
      </c>
      <c r="F11" s="16" t="n">
        <v>3</v>
      </c>
      <c r="G11" s="16" t="n">
        <v>4</v>
      </c>
      <c r="H11" s="16" t="s">
        <v>96</v>
      </c>
      <c r="I11" s="11" t="s">
        <v>97</v>
      </c>
      <c r="J11" s="18" t="s">
        <v>26</v>
      </c>
      <c r="M11" s="12"/>
      <c r="N11" s="12"/>
      <c r="O11" s="78"/>
      <c r="P11" s="78"/>
      <c r="Q11" s="78"/>
      <c r="R11" s="78"/>
      <c r="S11" s="78"/>
      <c r="T11" s="78"/>
      <c r="U11" s="78"/>
      <c r="V11" s="18"/>
    </row>
    <row r="12" customFormat="false" ht="28.5" hidden="false" customHeight="true" outlineLevel="0" collapsed="false">
      <c r="B12" s="79" t="s">
        <v>98</v>
      </c>
      <c r="C12" s="80" t="s">
        <v>99</v>
      </c>
      <c r="D12" s="81" t="s">
        <v>100</v>
      </c>
      <c r="E12" s="81" t="s">
        <v>101</v>
      </c>
      <c r="F12" s="81" t="s">
        <v>102</v>
      </c>
      <c r="G12" s="81" t="s">
        <v>103</v>
      </c>
      <c r="H12" s="82" t="s">
        <v>16</v>
      </c>
      <c r="I12" s="36"/>
      <c r="J12" s="18" t="n">
        <f aca="false">IF(I12=G12,$G$11,IF(I12=F12,$F$11,IF(I12=E12,$E$11,IF(I12=H12,$H$11,0))))</f>
        <v>0</v>
      </c>
      <c r="M12" s="12" t="s">
        <v>104</v>
      </c>
      <c r="N12" s="12"/>
      <c r="O12" s="83"/>
      <c r="P12" s="83"/>
      <c r="Q12" s="84"/>
      <c r="R12" s="84"/>
      <c r="S12" s="84"/>
      <c r="T12" s="84"/>
      <c r="U12" s="84"/>
      <c r="V12" s="85"/>
    </row>
    <row r="13" customFormat="false" ht="54.75" hidden="false" customHeight="true" outlineLevel="0" collapsed="false">
      <c r="A13" s="72" t="s">
        <v>105</v>
      </c>
      <c r="B13" s="12" t="s">
        <v>106</v>
      </c>
      <c r="C13" s="12" t="s">
        <v>107</v>
      </c>
      <c r="D13" s="47" t="s">
        <v>108</v>
      </c>
      <c r="E13" s="47" t="s">
        <v>109</v>
      </c>
      <c r="F13" s="47" t="s">
        <v>110</v>
      </c>
      <c r="G13" s="47" t="s">
        <v>111</v>
      </c>
      <c r="H13" s="55" t="s">
        <v>16</v>
      </c>
      <c r="I13" s="36"/>
      <c r="J13" s="18" t="n">
        <f aca="false">IF(I13=G13,$G$11,IF(I13=F13,$F$11,IF(I13=E13,$E$11,IF(I13=H13,$H$11,0))))</f>
        <v>0</v>
      </c>
      <c r="M13" s="12" t="s">
        <v>112</v>
      </c>
      <c r="N13" s="12"/>
      <c r="O13" s="83"/>
      <c r="P13" s="83"/>
      <c r="Q13" s="84"/>
      <c r="R13" s="84"/>
      <c r="S13" s="84"/>
      <c r="T13" s="84"/>
      <c r="U13" s="84"/>
      <c r="V13" s="85"/>
    </row>
    <row r="14" customFormat="false" ht="54.75" hidden="false" customHeight="true" outlineLevel="0" collapsed="false">
      <c r="A14" s="72" t="s">
        <v>105</v>
      </c>
      <c r="B14" s="12"/>
      <c r="C14" s="12" t="s">
        <v>113</v>
      </c>
      <c r="D14" s="47" t="s">
        <v>114</v>
      </c>
      <c r="E14" s="47" t="s">
        <v>115</v>
      </c>
      <c r="F14" s="47" t="s">
        <v>116</v>
      </c>
      <c r="G14" s="47" t="s">
        <v>117</v>
      </c>
      <c r="H14" s="55" t="s">
        <v>16</v>
      </c>
      <c r="I14" s="36"/>
      <c r="J14" s="18" t="n">
        <f aca="false">IF(I14=G14,$G$11,IF(I14=F14,$F$11,IF(I14=E14,$E$11,IF(I14=H14,$H$11,0))))</f>
        <v>0</v>
      </c>
      <c r="M14" s="12" t="s">
        <v>118</v>
      </c>
      <c r="N14" s="12"/>
      <c r="O14" s="83"/>
      <c r="P14" s="83"/>
      <c r="Q14" s="84"/>
      <c r="R14" s="84"/>
      <c r="S14" s="84"/>
      <c r="T14" s="84"/>
      <c r="U14" s="84"/>
      <c r="V14" s="85"/>
    </row>
    <row r="15" customFormat="false" ht="54.75" hidden="false" customHeight="true" outlineLevel="0" collapsed="false">
      <c r="A15" s="72" t="s">
        <v>105</v>
      </c>
      <c r="B15" s="12"/>
      <c r="C15" s="11" t="s">
        <v>119</v>
      </c>
      <c r="D15" s="86" t="s">
        <v>120</v>
      </c>
      <c r="E15" s="86" t="s">
        <v>121</v>
      </c>
      <c r="F15" s="86" t="s">
        <v>122</v>
      </c>
      <c r="G15" s="86" t="s">
        <v>123</v>
      </c>
      <c r="H15" s="55" t="s">
        <v>16</v>
      </c>
      <c r="I15" s="36"/>
      <c r="J15" s="18" t="n">
        <f aca="false">IF(I15=G15,$G$11,IF(I15=F15,$F$11,IF(I15=E15,$E$11,IF(I15=H15,$H$11,0))))</f>
        <v>0</v>
      </c>
      <c r="M15" s="12" t="s">
        <v>124</v>
      </c>
      <c r="N15" s="12"/>
      <c r="O15" s="83"/>
      <c r="P15" s="83"/>
      <c r="Q15" s="84"/>
      <c r="R15" s="84"/>
      <c r="S15" s="84"/>
      <c r="T15" s="84"/>
      <c r="U15" s="84"/>
      <c r="V15" s="85"/>
    </row>
    <row r="16" customFormat="false" ht="54.75" hidden="false" customHeight="true" outlineLevel="0" collapsed="false">
      <c r="A16" s="72" t="s">
        <v>105</v>
      </c>
      <c r="B16" s="12"/>
      <c r="C16" s="38" t="s">
        <v>125</v>
      </c>
      <c r="D16" s="47" t="s">
        <v>126</v>
      </c>
      <c r="E16" s="47" t="s">
        <v>127</v>
      </c>
      <c r="F16" s="47" t="s">
        <v>128</v>
      </c>
      <c r="G16" s="47" t="s">
        <v>129</v>
      </c>
      <c r="H16" s="55" t="s">
        <v>16</v>
      </c>
      <c r="I16" s="36"/>
      <c r="J16" s="18" t="n">
        <f aca="false">IF(I16=G16,$G$11,IF(I16=F16,$F$11,IF(I16=E16,$E$11,IF(I16=H16,$H$11,0))))</f>
        <v>0</v>
      </c>
      <c r="M16" s="87" t="s">
        <v>130</v>
      </c>
      <c r="N16" s="87"/>
      <c r="O16" s="88"/>
      <c r="P16" s="88"/>
      <c r="Q16" s="89"/>
      <c r="R16" s="89"/>
      <c r="S16" s="89"/>
      <c r="T16" s="89"/>
      <c r="U16" s="89"/>
      <c r="V16" s="90"/>
    </row>
    <row r="17" customFormat="false" ht="54.75" hidden="false" customHeight="true" outlineLevel="0" collapsed="false">
      <c r="A17" s="72" t="s">
        <v>131</v>
      </c>
      <c r="B17" s="91" t="s">
        <v>132</v>
      </c>
      <c r="C17" s="38" t="s">
        <v>133</v>
      </c>
      <c r="D17" s="47" t="s">
        <v>134</v>
      </c>
      <c r="E17" s="47" t="s">
        <v>135</v>
      </c>
      <c r="F17" s="47" t="s">
        <v>136</v>
      </c>
      <c r="G17" s="47" t="s">
        <v>137</v>
      </c>
      <c r="H17" s="55" t="s">
        <v>16</v>
      </c>
      <c r="I17" s="36"/>
      <c r="J17" s="18" t="n">
        <f aca="false">IF(I17=G17,$G$11,IF(I17=F17,$F$11,IF(I17=E17,$E$11,IF(I17=H17,$H$11,0))))</f>
        <v>0</v>
      </c>
      <c r="M17" s="87" t="s">
        <v>138</v>
      </c>
      <c r="N17" s="87"/>
      <c r="O17" s="88"/>
      <c r="P17" s="88"/>
      <c r="Q17" s="89"/>
      <c r="R17" s="89"/>
      <c r="S17" s="89"/>
      <c r="T17" s="89"/>
      <c r="U17" s="89"/>
      <c r="V17" s="90"/>
    </row>
    <row r="18" customFormat="false" ht="75.75" hidden="false" customHeight="true" outlineLevel="0" collapsed="false">
      <c r="A18" s="72" t="s">
        <v>131</v>
      </c>
      <c r="B18" s="91"/>
      <c r="C18" s="12" t="s">
        <v>139</v>
      </c>
      <c r="D18" s="47" t="s">
        <v>140</v>
      </c>
      <c r="E18" s="47" t="s">
        <v>141</v>
      </c>
      <c r="F18" s="47" t="s">
        <v>142</v>
      </c>
      <c r="G18" s="86" t="s">
        <v>143</v>
      </c>
      <c r="H18" s="55" t="s">
        <v>16</v>
      </c>
      <c r="I18" s="36"/>
      <c r="J18" s="18" t="n">
        <f aca="false">IF(I18=G18,$G$11,IF(I18=F18,$F$11,IF(I18=E18,$E$11,IF(I18=H18,$H$11,0))))</f>
        <v>0</v>
      </c>
      <c r="M18" s="87" t="s">
        <v>144</v>
      </c>
      <c r="N18" s="87"/>
      <c r="O18" s="88"/>
      <c r="P18" s="88"/>
      <c r="Q18" s="89"/>
      <c r="R18" s="89"/>
      <c r="S18" s="89"/>
      <c r="T18" s="89"/>
      <c r="U18" s="89"/>
      <c r="V18" s="90"/>
    </row>
    <row r="19" customFormat="false" ht="54.75" hidden="false" customHeight="true" outlineLevel="0" collapsed="false">
      <c r="A19" s="72" t="s">
        <v>131</v>
      </c>
      <c r="B19" s="91"/>
      <c r="C19" s="12" t="s">
        <v>145</v>
      </c>
      <c r="D19" s="47" t="s">
        <v>146</v>
      </c>
      <c r="E19" s="47" t="s">
        <v>147</v>
      </c>
      <c r="F19" s="47" t="s">
        <v>148</v>
      </c>
      <c r="G19" s="86" t="s">
        <v>149</v>
      </c>
      <c r="H19" s="55" t="s">
        <v>16</v>
      </c>
      <c r="I19" s="36"/>
      <c r="J19" s="18" t="n">
        <f aca="false">IF(I19=G19,$G$11,IF(I19=F19,$F$11,IF(I19=E19,$E$11,IF(I19=H19,$H$11,0))))</f>
        <v>0</v>
      </c>
      <c r="M19" s="87" t="s">
        <v>150</v>
      </c>
      <c r="N19" s="87"/>
      <c r="O19" s="88"/>
      <c r="P19" s="88"/>
      <c r="Q19" s="89"/>
      <c r="R19" s="89"/>
      <c r="S19" s="89"/>
      <c r="T19" s="89"/>
      <c r="U19" s="89"/>
      <c r="V19" s="90"/>
    </row>
    <row r="20" customFormat="false" ht="54.75" hidden="false" customHeight="true" outlineLevel="0" collapsed="false">
      <c r="A20" s="72" t="s">
        <v>131</v>
      </c>
      <c r="B20" s="91"/>
      <c r="C20" s="12" t="s">
        <v>151</v>
      </c>
      <c r="D20" s="47" t="s">
        <v>152</v>
      </c>
      <c r="E20" s="47" t="s">
        <v>153</v>
      </c>
      <c r="F20" s="47" t="s">
        <v>154</v>
      </c>
      <c r="G20" s="86" t="s">
        <v>155</v>
      </c>
      <c r="H20" s="55" t="s">
        <v>16</v>
      </c>
      <c r="I20" s="36"/>
      <c r="J20" s="18" t="n">
        <f aca="false">IF(I20=G20,$G$11,IF(I20=F20,$F$11,IF(I20=E20,$E$11,IF(I20=H20,$H$11,0))))</f>
        <v>0</v>
      </c>
      <c r="M20" s="87" t="s">
        <v>156</v>
      </c>
      <c r="N20" s="87"/>
      <c r="O20" s="88"/>
      <c r="P20" s="88"/>
      <c r="Q20" s="89"/>
      <c r="R20" s="89"/>
      <c r="S20" s="89"/>
      <c r="T20" s="89"/>
      <c r="U20" s="89"/>
      <c r="V20" s="90"/>
    </row>
    <row r="21" customFormat="false" ht="54.75" hidden="false" customHeight="true" outlineLevel="0" collapsed="false">
      <c r="A21" s="72" t="s">
        <v>131</v>
      </c>
      <c r="B21" s="91"/>
      <c r="C21" s="12" t="s">
        <v>157</v>
      </c>
      <c r="D21" s="92" t="s">
        <v>158</v>
      </c>
      <c r="E21" s="47" t="s">
        <v>159</v>
      </c>
      <c r="F21" s="47" t="s">
        <v>160</v>
      </c>
      <c r="G21" s="92" t="s">
        <v>161</v>
      </c>
      <c r="H21" s="55" t="s">
        <v>16</v>
      </c>
      <c r="I21" s="36"/>
      <c r="J21" s="18" t="n">
        <f aca="false">IF(I21=G21,$G$11,IF(I21=F21,$F$11,IF(I21=E21,$E$11,IF(I21=H21,$H$11,0))))</f>
        <v>0</v>
      </c>
      <c r="M21" s="87" t="s">
        <v>162</v>
      </c>
      <c r="N21" s="87"/>
      <c r="O21" s="88"/>
      <c r="P21" s="88"/>
      <c r="Q21" s="89"/>
      <c r="R21" s="89"/>
      <c r="S21" s="89"/>
      <c r="T21" s="89"/>
      <c r="U21" s="89"/>
      <c r="V21" s="90"/>
    </row>
    <row r="22" customFormat="false" ht="54.75" hidden="false" customHeight="true" outlineLevel="0" collapsed="false">
      <c r="A22" s="72" t="s">
        <v>131</v>
      </c>
      <c r="B22" s="91"/>
      <c r="C22" s="11" t="s">
        <v>163</v>
      </c>
      <c r="D22" s="47" t="s">
        <v>164</v>
      </c>
      <c r="E22" s="47" t="s">
        <v>165</v>
      </c>
      <c r="F22" s="47" t="s">
        <v>166</v>
      </c>
      <c r="G22" s="47" t="s">
        <v>167</v>
      </c>
      <c r="H22" s="55" t="s">
        <v>16</v>
      </c>
      <c r="I22" s="36"/>
      <c r="J22" s="18" t="n">
        <f aca="false">IF(I22=G22,$G$11,IF(I22=F22,$F$11,IF(I22=E22,$E$11,IF(I22=H22,$H$11,0))))</f>
        <v>0</v>
      </c>
      <c r="M22" s="87" t="s">
        <v>168</v>
      </c>
      <c r="N22" s="87"/>
      <c r="O22" s="88"/>
      <c r="P22" s="88"/>
      <c r="Q22" s="89"/>
      <c r="R22" s="89"/>
      <c r="S22" s="89"/>
      <c r="T22" s="89"/>
      <c r="U22" s="89"/>
      <c r="V22" s="90"/>
    </row>
    <row r="23" customFormat="false" ht="63" hidden="false" customHeight="true" outlineLevel="0" collapsed="false">
      <c r="A23" s="72" t="s">
        <v>131</v>
      </c>
      <c r="B23" s="91"/>
      <c r="C23" s="38" t="s">
        <v>169</v>
      </c>
      <c r="D23" s="47" t="s">
        <v>170</v>
      </c>
      <c r="E23" s="47" t="s">
        <v>171</v>
      </c>
      <c r="F23" s="47" t="s">
        <v>172</v>
      </c>
      <c r="G23" s="47" t="s">
        <v>173</v>
      </c>
      <c r="H23" s="55" t="s">
        <v>16</v>
      </c>
      <c r="I23" s="36"/>
      <c r="J23" s="18" t="n">
        <f aca="false">IF(I23=G23,$G$11,IF(I23=F23,$F$11,IF(I23=E23,$E$11,IF(I23=H23,$H$11,0))))</f>
        <v>0</v>
      </c>
      <c r="M23" s="87" t="s">
        <v>174</v>
      </c>
      <c r="N23" s="87"/>
      <c r="O23" s="88"/>
      <c r="P23" s="88"/>
      <c r="Q23" s="89"/>
      <c r="R23" s="89"/>
      <c r="S23" s="89"/>
      <c r="T23" s="89"/>
      <c r="U23" s="89"/>
      <c r="V23" s="90"/>
    </row>
    <row r="24" customFormat="false" ht="63" hidden="false" customHeight="true" outlineLevel="0" collapsed="false">
      <c r="A24" s="72" t="s">
        <v>131</v>
      </c>
      <c r="B24" s="91"/>
      <c r="C24" s="38" t="s">
        <v>175</v>
      </c>
      <c r="D24" s="47" t="s">
        <v>176</v>
      </c>
      <c r="E24" s="47" t="s">
        <v>177</v>
      </c>
      <c r="F24" s="47" t="s">
        <v>178</v>
      </c>
      <c r="G24" s="47" t="s">
        <v>179</v>
      </c>
      <c r="H24" s="55" t="s">
        <v>16</v>
      </c>
      <c r="I24" s="36"/>
      <c r="J24" s="18" t="n">
        <f aca="false">IF(I24=G24,$G$11,IF(I24=F24,$F$11,IF(I24=E24,$E$11,IF(I24=H24,$H$11,0))))</f>
        <v>0</v>
      </c>
      <c r="M24" s="87" t="s">
        <v>180</v>
      </c>
      <c r="N24" s="87"/>
      <c r="O24" s="88"/>
      <c r="P24" s="88"/>
      <c r="Q24" s="89"/>
      <c r="R24" s="89"/>
      <c r="S24" s="89"/>
      <c r="T24" s="89"/>
      <c r="U24" s="89"/>
      <c r="V24" s="90"/>
    </row>
    <row r="25" customFormat="false" ht="54.75" hidden="false" customHeight="true" outlineLevel="0" collapsed="false">
      <c r="A25" s="72" t="s">
        <v>181</v>
      </c>
      <c r="B25" s="11" t="s">
        <v>182</v>
      </c>
      <c r="C25" s="12" t="s">
        <v>183</v>
      </c>
      <c r="D25" s="47" t="s">
        <v>184</v>
      </c>
      <c r="E25" s="47" t="s">
        <v>185</v>
      </c>
      <c r="F25" s="47" t="s">
        <v>186</v>
      </c>
      <c r="G25" s="47" t="s">
        <v>187</v>
      </c>
      <c r="H25" s="55" t="s">
        <v>16</v>
      </c>
      <c r="I25" s="36"/>
      <c r="J25" s="18" t="n">
        <f aca="false">IF(I25=G25,$G$11,IF(I25=F25,$F$11,IF(I25=E25,$E$11,IF(I25=H25,$H$11,0))))</f>
        <v>0</v>
      </c>
      <c r="M25" s="87" t="s">
        <v>188</v>
      </c>
      <c r="N25" s="87"/>
      <c r="O25" s="88"/>
      <c r="P25" s="88"/>
      <c r="Q25" s="89"/>
      <c r="R25" s="89"/>
      <c r="S25" s="89"/>
      <c r="T25" s="89"/>
      <c r="U25" s="89"/>
      <c r="V25" s="90"/>
    </row>
    <row r="26" customFormat="false" ht="54.75" hidden="false" customHeight="true" outlineLevel="0" collapsed="false">
      <c r="A26" s="72" t="s">
        <v>181</v>
      </c>
      <c r="B26" s="11"/>
      <c r="C26" s="12" t="s">
        <v>189</v>
      </c>
      <c r="D26" s="47" t="s">
        <v>190</v>
      </c>
      <c r="E26" s="47" t="s">
        <v>191</v>
      </c>
      <c r="F26" s="47" t="s">
        <v>192</v>
      </c>
      <c r="G26" s="47" t="s">
        <v>193</v>
      </c>
      <c r="H26" s="55" t="s">
        <v>16</v>
      </c>
      <c r="I26" s="36"/>
      <c r="J26" s="18" t="n">
        <f aca="false">IF(I26=G26,$G$11,IF(I26=F26,$F$11,IF(I26=E26,$E$11,IF(I26=H26,$H$11,0))))</f>
        <v>0</v>
      </c>
      <c r="M26" s="87" t="s">
        <v>194</v>
      </c>
      <c r="N26" s="87"/>
      <c r="O26" s="88"/>
      <c r="P26" s="88"/>
      <c r="Q26" s="89"/>
      <c r="R26" s="89"/>
      <c r="S26" s="89"/>
      <c r="T26" s="89"/>
      <c r="U26" s="89"/>
      <c r="V26" s="90"/>
    </row>
    <row r="27" customFormat="false" ht="54.75" hidden="false" customHeight="true" outlineLevel="0" collapsed="false">
      <c r="A27" s="72" t="s">
        <v>181</v>
      </c>
      <c r="B27" s="11"/>
      <c r="C27" s="12" t="s">
        <v>195</v>
      </c>
      <c r="D27" s="47" t="s">
        <v>196</v>
      </c>
      <c r="E27" s="47" t="s">
        <v>197</v>
      </c>
      <c r="F27" s="92" t="s">
        <v>198</v>
      </c>
      <c r="G27" s="47" t="s">
        <v>199</v>
      </c>
      <c r="H27" s="55" t="s">
        <v>16</v>
      </c>
      <c r="I27" s="36"/>
      <c r="J27" s="18" t="n">
        <f aca="false">IF(I27=G27,$G$11,IF(I27=F27,$F$11,IF(I27=E27,$E$11,IF(I27=H27,$H$11,0))))</f>
        <v>0</v>
      </c>
      <c r="M27" s="12" t="s">
        <v>200</v>
      </c>
      <c r="N27" s="12"/>
      <c r="O27" s="83"/>
      <c r="P27" s="83"/>
      <c r="Q27" s="84"/>
      <c r="R27" s="84"/>
      <c r="S27" s="84"/>
      <c r="T27" s="84"/>
      <c r="U27" s="84"/>
      <c r="V27" s="85"/>
    </row>
    <row r="28" customFormat="false" ht="54.75" hidden="false" customHeight="true" outlineLevel="0" collapsed="false">
      <c r="A28" s="72" t="s">
        <v>181</v>
      </c>
      <c r="B28" s="11"/>
      <c r="C28" s="12" t="s">
        <v>201</v>
      </c>
      <c r="D28" s="47" t="s">
        <v>202</v>
      </c>
      <c r="E28" s="47" t="s">
        <v>203</v>
      </c>
      <c r="F28" s="47" t="s">
        <v>204</v>
      </c>
      <c r="G28" s="47" t="s">
        <v>205</v>
      </c>
      <c r="H28" s="55" t="s">
        <v>16</v>
      </c>
      <c r="I28" s="36"/>
      <c r="J28" s="18" t="n">
        <f aca="false">IF(I28=G28,$G$11,IF(I28=F28,$F$11,IF(I28=E28,$E$11,IF(I28=H28,$H$11,0))))</f>
        <v>0</v>
      </c>
      <c r="M28" s="12" t="s">
        <v>206</v>
      </c>
      <c r="N28" s="12"/>
      <c r="O28" s="83"/>
      <c r="P28" s="83"/>
      <c r="Q28" s="84"/>
      <c r="R28" s="84"/>
      <c r="S28" s="84"/>
      <c r="T28" s="84"/>
      <c r="U28" s="84"/>
      <c r="V28" s="85"/>
    </row>
    <row r="29" customFormat="false" ht="54.75" hidden="false" customHeight="true" outlineLevel="0" collapsed="false">
      <c r="A29" s="72" t="s">
        <v>181</v>
      </c>
      <c r="B29" s="11"/>
      <c r="C29" s="38" t="s">
        <v>207</v>
      </c>
      <c r="D29" s="47" t="s">
        <v>208</v>
      </c>
      <c r="E29" s="47" t="s">
        <v>209</v>
      </c>
      <c r="F29" s="47" t="s">
        <v>210</v>
      </c>
      <c r="G29" s="47" t="s">
        <v>211</v>
      </c>
      <c r="H29" s="55" t="s">
        <v>16</v>
      </c>
      <c r="I29" s="36"/>
      <c r="J29" s="18" t="n">
        <f aca="false">IF(I29=G29,$G$11,IF(I29=F29,$F$11,IF(I29=E29,$E$11,IF(I29=H29,$H$11,0))))</f>
        <v>0</v>
      </c>
      <c r="M29" s="12" t="s">
        <v>212</v>
      </c>
      <c r="N29" s="12"/>
      <c r="O29" s="83"/>
      <c r="P29" s="83"/>
      <c r="Q29" s="84"/>
      <c r="R29" s="84"/>
      <c r="S29" s="84"/>
      <c r="T29" s="84"/>
      <c r="U29" s="84"/>
      <c r="V29" s="85"/>
    </row>
    <row r="30" customFormat="false" ht="54.75" hidden="false" customHeight="true" outlineLevel="0" collapsed="false">
      <c r="A30" s="72" t="s">
        <v>181</v>
      </c>
      <c r="B30" s="11"/>
      <c r="C30" s="38" t="s">
        <v>213</v>
      </c>
      <c r="D30" s="47" t="s">
        <v>214</v>
      </c>
      <c r="E30" s="47" t="s">
        <v>209</v>
      </c>
      <c r="F30" s="47" t="s">
        <v>210</v>
      </c>
      <c r="G30" s="47" t="s">
        <v>211</v>
      </c>
      <c r="H30" s="55" t="s">
        <v>16</v>
      </c>
      <c r="I30" s="36"/>
      <c r="J30" s="18" t="n">
        <f aca="false">IF(I30=G30,$G$11,IF(I30=F30,$F$11,IF(I30=E30,$E$11,IF(I30=H30,$H$11,0))))</f>
        <v>0</v>
      </c>
      <c r="M30" s="12" t="s">
        <v>215</v>
      </c>
      <c r="N30" s="12"/>
      <c r="O30" s="83"/>
      <c r="P30" s="83"/>
      <c r="Q30" s="84"/>
      <c r="R30" s="84"/>
      <c r="S30" s="84"/>
      <c r="T30" s="84"/>
      <c r="U30" s="84"/>
      <c r="V30" s="85"/>
    </row>
    <row r="31" customFormat="false" ht="54.75" hidden="false" customHeight="true" outlineLevel="0" collapsed="false">
      <c r="A31" s="72" t="s">
        <v>216</v>
      </c>
      <c r="B31" s="12" t="s">
        <v>217</v>
      </c>
      <c r="C31" s="51" t="s">
        <v>218</v>
      </c>
      <c r="D31" s="47" t="s">
        <v>219</v>
      </c>
      <c r="E31" s="47" t="s">
        <v>220</v>
      </c>
      <c r="F31" s="47" t="s">
        <v>221</v>
      </c>
      <c r="G31" s="47" t="s">
        <v>222</v>
      </c>
      <c r="H31" s="55" t="s">
        <v>16</v>
      </c>
      <c r="I31" s="36"/>
      <c r="J31" s="18" t="n">
        <f aca="false">IF(I31=G31,$G$11,IF(I31=F31,$F$11,IF(I31=E31,$E$11,IF(I31=H31,$H$11,0))))</f>
        <v>0</v>
      </c>
    </row>
    <row r="32" customFormat="false" ht="54.75" hidden="false" customHeight="true" outlineLevel="0" collapsed="false">
      <c r="A32" s="72" t="s">
        <v>216</v>
      </c>
      <c r="B32" s="12"/>
      <c r="C32" s="51" t="s">
        <v>223</v>
      </c>
      <c r="D32" s="47" t="s">
        <v>224</v>
      </c>
      <c r="E32" s="47" t="s">
        <v>225</v>
      </c>
      <c r="F32" s="47" t="s">
        <v>226</v>
      </c>
      <c r="G32" s="92" t="s">
        <v>227</v>
      </c>
      <c r="H32" s="55" t="s">
        <v>16</v>
      </c>
      <c r="I32" s="36"/>
      <c r="J32" s="18" t="n">
        <f aca="false">IF(I32=G32,$G$11,IF(I32=F32,$F$11,IF(I32=E32,$E$11,IF(I32=H32,$H$11,0))))</f>
        <v>0</v>
      </c>
    </row>
    <row r="33" customFormat="false" ht="54.75" hidden="false" customHeight="true" outlineLevel="0" collapsed="false">
      <c r="A33" s="72" t="s">
        <v>216</v>
      </c>
      <c r="B33" s="12"/>
      <c r="C33" s="93" t="s">
        <v>228</v>
      </c>
      <c r="D33" s="47" t="s">
        <v>229</v>
      </c>
      <c r="E33" s="47" t="s">
        <v>230</v>
      </c>
      <c r="F33" s="47" t="s">
        <v>231</v>
      </c>
      <c r="G33" s="47" t="s">
        <v>232</v>
      </c>
      <c r="H33" s="55" t="s">
        <v>16</v>
      </c>
      <c r="I33" s="36"/>
      <c r="J33" s="18" t="n">
        <f aca="false">IF(I33=G33,$G$11,IF(I33=F33,$F$11,IF(I33=E33,$E$11,IF(I33=H33,$H$11,0))))</f>
        <v>0</v>
      </c>
    </row>
    <row r="34" customFormat="false" ht="54.75" hidden="false" customHeight="true" outlineLevel="0" collapsed="false">
      <c r="A34" s="72" t="s">
        <v>216</v>
      </c>
      <c r="B34" s="12"/>
      <c r="C34" s="94" t="s">
        <v>233</v>
      </c>
      <c r="D34" s="47" t="s">
        <v>234</v>
      </c>
      <c r="E34" s="47" t="s">
        <v>235</v>
      </c>
      <c r="F34" s="47" t="s">
        <v>236</v>
      </c>
      <c r="G34" s="47" t="s">
        <v>237</v>
      </c>
      <c r="H34" s="55" t="s">
        <v>16</v>
      </c>
      <c r="I34" s="36"/>
      <c r="J34" s="18" t="n">
        <f aca="false">IF(I34=G34,$G$11,IF(I34=F34,$F$11,IF(I34=E34,$E$11,IF(I34=H34,$H$11,0))))</f>
        <v>0</v>
      </c>
    </row>
    <row r="35" customFormat="false" ht="54.75" hidden="false" customHeight="true" outlineLevel="0" collapsed="false">
      <c r="A35" s="72" t="s">
        <v>238</v>
      </c>
      <c r="B35" s="95" t="s">
        <v>239</v>
      </c>
      <c r="C35" s="12" t="s">
        <v>240</v>
      </c>
      <c r="D35" s="52" t="s">
        <v>241</v>
      </c>
      <c r="E35" s="47" t="s">
        <v>242</v>
      </c>
      <c r="F35" s="47" t="s">
        <v>243</v>
      </c>
      <c r="G35" s="47" t="s">
        <v>244</v>
      </c>
      <c r="H35" s="55" t="s">
        <v>16</v>
      </c>
      <c r="I35" s="36"/>
      <c r="J35" s="18" t="n">
        <f aca="false">IF(I35=G35,$G$11,IF(I35=F35,$F$11,IF(I35=E35,$E$11,IF(I35=H35,$H$11,0))))</f>
        <v>0</v>
      </c>
    </row>
    <row r="36" customFormat="false" ht="54.75" hidden="false" customHeight="true" outlineLevel="0" collapsed="false">
      <c r="A36" s="72" t="s">
        <v>238</v>
      </c>
      <c r="B36" s="95"/>
      <c r="C36" s="96" t="s">
        <v>245</v>
      </c>
      <c r="D36" s="54" t="s">
        <v>246</v>
      </c>
      <c r="E36" s="97" t="s">
        <v>247</v>
      </c>
      <c r="F36" s="97" t="s">
        <v>248</v>
      </c>
      <c r="G36" s="97" t="s">
        <v>249</v>
      </c>
      <c r="H36" s="55" t="s">
        <v>16</v>
      </c>
      <c r="I36" s="36"/>
      <c r="J36" s="18" t="n">
        <f aca="false">IF(I36=G36,$G$11,IF(I36=F36,$F$11,IF(I36=E36,$E$11,IF(I36=H36,$H$11,0))))</f>
        <v>0</v>
      </c>
    </row>
    <row r="37" customFormat="false" ht="54.75" hidden="false" customHeight="true" outlineLevel="0" collapsed="false">
      <c r="A37" s="72" t="s">
        <v>238</v>
      </c>
      <c r="B37" s="95"/>
      <c r="C37" s="98" t="s">
        <v>250</v>
      </c>
      <c r="D37" s="60" t="s">
        <v>251</v>
      </c>
      <c r="E37" s="99" t="s">
        <v>252</v>
      </c>
      <c r="F37" s="99" t="s">
        <v>253</v>
      </c>
      <c r="G37" s="99" t="s">
        <v>254</v>
      </c>
      <c r="H37" s="55" t="s">
        <v>16</v>
      </c>
      <c r="I37" s="36"/>
      <c r="J37" s="18" t="n">
        <f aca="false">IF(I37=G37,$G$11,IF(I37=F37,$F$11,IF(I37=E37,$E$11,IF(I37=H37,$H$11,0))))</f>
        <v>0</v>
      </c>
    </row>
    <row r="38" customFormat="false" ht="54.75" hidden="false" customHeight="true" outlineLevel="0" collapsed="false">
      <c r="A38" s="72" t="s">
        <v>238</v>
      </c>
      <c r="B38" s="95"/>
      <c r="C38" s="96" t="s">
        <v>255</v>
      </c>
      <c r="D38" s="60" t="s">
        <v>256</v>
      </c>
      <c r="E38" s="99" t="s">
        <v>257</v>
      </c>
      <c r="F38" s="99" t="s">
        <v>258</v>
      </c>
      <c r="G38" s="99" t="s">
        <v>259</v>
      </c>
      <c r="H38" s="55" t="s">
        <v>16</v>
      </c>
      <c r="I38" s="36"/>
      <c r="J38" s="18" t="n">
        <f aca="false">IF(I38=G38,$G$11,IF(I38=F38,$F$11,IF(I38=E38,$E$11,IF(I38=H38,$H$11,0))))</f>
        <v>0</v>
      </c>
    </row>
    <row r="39" customFormat="false" ht="54.75" hidden="false" customHeight="true" outlineLevel="0" collapsed="false">
      <c r="A39" s="72" t="s">
        <v>238</v>
      </c>
      <c r="B39" s="95"/>
      <c r="C39" s="96" t="s">
        <v>260</v>
      </c>
      <c r="D39" s="60" t="s">
        <v>256</v>
      </c>
      <c r="E39" s="99" t="s">
        <v>261</v>
      </c>
      <c r="F39" s="99" t="s">
        <v>262</v>
      </c>
      <c r="G39" s="99" t="s">
        <v>263</v>
      </c>
      <c r="H39" s="55" t="s">
        <v>16</v>
      </c>
      <c r="I39" s="36"/>
      <c r="J39" s="18" t="n">
        <f aca="false">IF(I39=G39,$G$11,IF(I39=F39,$F$11,IF(I39=E39,$E$11,IF(I39=H39,$H$11,0))))</f>
        <v>0</v>
      </c>
    </row>
    <row r="40" customFormat="false" ht="54.75" hidden="false" customHeight="true" outlineLevel="0" collapsed="false">
      <c r="A40" s="72" t="s">
        <v>238</v>
      </c>
      <c r="B40" s="95"/>
      <c r="C40" s="96" t="s">
        <v>264</v>
      </c>
      <c r="D40" s="100" t="s">
        <v>256</v>
      </c>
      <c r="E40" s="101" t="s">
        <v>265</v>
      </c>
      <c r="F40" s="101" t="s">
        <v>266</v>
      </c>
      <c r="G40" s="101" t="s">
        <v>267</v>
      </c>
      <c r="H40" s="102" t="s">
        <v>16</v>
      </c>
      <c r="I40" s="36"/>
      <c r="J40" s="18" t="n">
        <f aca="false">IF(I40=G40,$G$11,IF(I40=F40,$F$11,IF(I40=E40,$E$11,IF(I40=H40,$H$11,0))))</f>
        <v>0</v>
      </c>
    </row>
    <row r="41" customFormat="false" ht="15" hidden="false" customHeight="false" outlineLevel="0" collapsed="false">
      <c r="D41" s="84" t="s">
        <v>105</v>
      </c>
      <c r="E41" s="84" t="s">
        <v>131</v>
      </c>
      <c r="F41" s="84" t="s">
        <v>181</v>
      </c>
      <c r="G41" s="84" t="s">
        <v>216</v>
      </c>
      <c r="H41" s="84" t="s">
        <v>238</v>
      </c>
    </row>
    <row r="42" customFormat="false" ht="44.25" hidden="false" customHeight="true" outlineLevel="0" collapsed="false">
      <c r="D42" s="103" t="str">
        <f aca="false">B13</f>
        <v>en choisissant un espace naturel adapté au public</v>
      </c>
      <c r="E42" s="47" t="str">
        <f aca="false">B17</f>
        <v>en favorisant  la compréhension des enjeux écologiques de la zone concernée</v>
      </c>
      <c r="F42" s="47" t="str">
        <f aca="false">B25</f>
        <v>en respectant les règles de sécurité, les normes environnementales et une démarche éthique</v>
      </c>
      <c r="G42" s="12" t="str">
        <f aca="false">B31</f>
        <v>en adaptant les activités au public et à l’espace naturel</v>
      </c>
      <c r="H42" s="12" t="str">
        <f aca="false">B35</f>
        <v>en réalisant une évaluation des activités</v>
      </c>
    </row>
    <row r="43" customFormat="false" ht="51" hidden="false" customHeight="true" outlineLevel="0" collapsed="false">
      <c r="C43" s="104" t="s">
        <v>82</v>
      </c>
      <c r="D43" s="18" t="n">
        <f aca="false">SUMIF($A$12:$A$40,D$41,$J$12:$J$40)/(COUNTIF($A$12:$A$40,D$41)*$G$11-COUNTIFS($A$12:$A$40,D$41,$J$12:$J$40,$H$11)*$G$11)*20</f>
        <v>0</v>
      </c>
      <c r="E43" s="18" t="n">
        <f aca="false">SUMIF($A$12:$A$40,E$41,$J$12:$J$40)/(COUNTIF($A$12:$A$40,E$41)*$G$11-COUNTIFS($A$12:$A$40,E$41,$J$12:$J$40,$H$11)*$G$11)*20</f>
        <v>0</v>
      </c>
      <c r="F43" s="18" t="n">
        <f aca="false">SUMIF($A$12:$A$40,F$41,$J$12:$J$40)/(COUNTIF($A$12:$A$40,F$41)*$G$11-COUNTIFS($A$12:$A$40,F$41,$J$12:$J$40,$H$11)*$G$11)*20</f>
        <v>0</v>
      </c>
      <c r="G43" s="18" t="n">
        <f aca="false">SUMIF($A$12:$A$40,G$41,$J$12:$J$40)/(COUNTIF($A$12:$A$40,G$41)*$G$11-COUNTIFS($A$12:$A$40,G$41,$J$12:$J$40,$H$11)*$G$11)*20</f>
        <v>0</v>
      </c>
      <c r="H43" s="18" t="n">
        <f aca="false">SUMIF($A$12:$A$40,H$41,$J$12:$J$40)/(COUNTIF($A$12:$A$40,H$41)*$G$11-COUNTIFS($A$12:$A$40,H$41,$J$12:$J$40,$H$11)*$G$11)*20</f>
        <v>0</v>
      </c>
    </row>
    <row r="46" customFormat="false" ht="86.25" hidden="false" customHeight="true" outlineLevel="0" collapsed="false"/>
    <row r="47" customFormat="false" ht="51.75" hidden="false" customHeight="true" outlineLevel="0" collapsed="false"/>
    <row r="48" customFormat="false" ht="30" hidden="false" customHeight="true" outlineLevel="0" collapsed="false"/>
    <row r="49" customFormat="false" ht="30" hidden="false" customHeight="true" outlineLevel="0" collapsed="false"/>
    <row r="50" customFormat="false" ht="30" hidden="false" customHeight="true" outlineLevel="0" collapsed="false"/>
    <row r="51" customFormat="false" ht="30" hidden="false" customHeight="true" outlineLevel="0" collapsed="false"/>
    <row r="52" customFormat="false" ht="30" hidden="false" customHeight="true" outlineLevel="0" collapsed="false"/>
    <row r="53" customFormat="false" ht="30" hidden="false" customHeight="true" outlineLevel="0" collapsed="false"/>
    <row r="54" customFormat="false" ht="30" hidden="false" customHeight="true" outlineLevel="0" collapsed="false"/>
    <row r="55" customFormat="false" ht="30" hidden="false" customHeight="true" outlineLevel="0" collapsed="false"/>
    <row r="56" customFormat="false" ht="30" hidden="false" customHeight="true" outlineLevel="0" collapsed="false"/>
    <row r="57" customFormat="false" ht="30" hidden="false" customHeight="true" outlineLevel="0" collapsed="false"/>
    <row r="58" customFormat="false" ht="30" hidden="false" customHeight="true" outlineLevel="0" collapsed="false"/>
    <row r="59" customFormat="false" ht="30" hidden="false" customHeight="true" outlineLevel="0" collapsed="false"/>
    <row r="60" customFormat="false" ht="30" hidden="false" customHeight="true" outlineLevel="0" collapsed="false"/>
    <row r="61" customFormat="false" ht="30" hidden="false" customHeight="true" outlineLevel="0" collapsed="false"/>
    <row r="62" customFormat="false" ht="30" hidden="false" customHeight="true" outlineLevel="0" collapsed="false"/>
    <row r="63" customFormat="false" ht="30" hidden="false" customHeight="true" outlineLevel="0" collapsed="false"/>
    <row r="64" customFormat="false" ht="30" hidden="false" customHeight="true" outlineLevel="0" collapsed="false"/>
    <row r="65" customFormat="false" ht="30" hidden="false" customHeight="true" outlineLevel="0" collapsed="false"/>
    <row r="66" customFormat="false" ht="30" hidden="false" customHeight="true" outlineLevel="0" collapsed="false"/>
  </sheetData>
  <mergeCells count="15">
    <mergeCell ref="D1:H1"/>
    <mergeCell ref="C2:C5"/>
    <mergeCell ref="D2:H2"/>
    <mergeCell ref="D3:H3"/>
    <mergeCell ref="D4:H4"/>
    <mergeCell ref="D5:H5"/>
    <mergeCell ref="D6:H6"/>
    <mergeCell ref="B9:H9"/>
    <mergeCell ref="M9:V9"/>
    <mergeCell ref="B10:H10"/>
    <mergeCell ref="B13:B16"/>
    <mergeCell ref="B17:B24"/>
    <mergeCell ref="B25:B30"/>
    <mergeCell ref="B31:B34"/>
    <mergeCell ref="B35:B40"/>
  </mergeCells>
  <dataValidations count="1">
    <dataValidation allowBlank="true" errorStyle="stop" operator="between" showDropDown="false" showErrorMessage="true" showInputMessage="true" sqref="I12:I40" type="list">
      <formula1>$D7:$I7</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A41"/>
  <sheetViews>
    <sheetView showFormulas="false" showGridLines="true" showRowColHeaders="true" showZeros="true" rightToLeft="false" tabSelected="false" showOutlineSymbols="true" defaultGridColor="true" view="normal" topLeftCell="B26" colorId="64" zoomScale="90" zoomScaleNormal="90" zoomScalePageLayoutView="100" workbookViewId="0">
      <selection pane="topLeft" activeCell="J11" activeCellId="0" sqref="J11"/>
    </sheetView>
  </sheetViews>
  <sheetFormatPr defaultColWidth="8.54296875" defaultRowHeight="15" zeroHeight="false" outlineLevelRow="0" outlineLevelCol="0"/>
  <cols>
    <col collapsed="false" customWidth="true" hidden="false" outlineLevel="0" max="8" min="2" style="72" width="26.57"/>
    <col collapsed="false" customWidth="true" hidden="false" outlineLevel="0" max="9" min="9" style="0" width="17.71"/>
    <col collapsed="false" customWidth="true" hidden="false" outlineLevel="0" max="19" min="18" style="0" width="28"/>
    <col collapsed="false" customWidth="true" hidden="false" outlineLevel="0" max="26" min="20" style="0" width="14.57"/>
    <col collapsed="false" customWidth="true" hidden="false" outlineLevel="0" max="27" min="27" style="0" width="20.14"/>
  </cols>
  <sheetData>
    <row r="1" customFormat="false" ht="52.5" hidden="false" customHeight="true" outlineLevel="0" collapsed="false">
      <c r="A1" s="105" t="s">
        <v>268</v>
      </c>
      <c r="B1" s="105" t="s">
        <v>269</v>
      </c>
      <c r="C1" s="106" t="s">
        <v>270</v>
      </c>
      <c r="D1" s="106" t="s">
        <v>271</v>
      </c>
      <c r="E1" s="106"/>
      <c r="F1" s="106"/>
      <c r="G1" s="106"/>
      <c r="H1" s="106"/>
    </row>
    <row r="2" customFormat="false" ht="42" hidden="false" customHeight="true" outlineLevel="0" collapsed="false">
      <c r="C2" s="78" t="s">
        <v>87</v>
      </c>
      <c r="D2" s="78" t="s">
        <v>272</v>
      </c>
      <c r="E2" s="78"/>
      <c r="F2" s="78"/>
      <c r="G2" s="78"/>
      <c r="H2" s="78"/>
    </row>
    <row r="3" customFormat="false" ht="36.75" hidden="false" customHeight="true" outlineLevel="0" collapsed="false">
      <c r="C3" s="78"/>
      <c r="D3" s="78" t="s">
        <v>273</v>
      </c>
      <c r="E3" s="78"/>
      <c r="F3" s="78"/>
      <c r="G3" s="78"/>
      <c r="H3" s="78"/>
    </row>
    <row r="4" customFormat="false" ht="38.25" hidden="false" customHeight="true" outlineLevel="0" collapsed="false">
      <c r="C4" s="78"/>
      <c r="D4" s="78" t="s">
        <v>274</v>
      </c>
      <c r="E4" s="78"/>
      <c r="F4" s="78"/>
      <c r="G4" s="78"/>
      <c r="H4" s="78"/>
    </row>
    <row r="5" customFormat="false" ht="15" hidden="false" customHeight="false" outlineLevel="0" collapsed="false">
      <c r="C5" s="78"/>
      <c r="D5" s="107"/>
      <c r="E5" s="107"/>
      <c r="F5" s="107"/>
      <c r="G5" s="107"/>
      <c r="H5" s="107"/>
    </row>
    <row r="6" customFormat="false" ht="15" hidden="false" customHeight="false" outlineLevel="0" collapsed="false">
      <c r="C6" s="108" t="s">
        <v>92</v>
      </c>
      <c r="D6" s="107" t="s">
        <v>93</v>
      </c>
      <c r="E6" s="107"/>
      <c r="F6" s="107"/>
      <c r="G6" s="107"/>
      <c r="H6" s="107"/>
    </row>
    <row r="8" customFormat="false" ht="72" hidden="false" customHeight="true" outlineLevel="0" collapsed="false">
      <c r="B8" s="109" t="s">
        <v>4</v>
      </c>
      <c r="C8" s="109"/>
      <c r="D8" s="109"/>
      <c r="E8" s="109"/>
      <c r="F8" s="109"/>
      <c r="G8" s="109"/>
      <c r="H8" s="109"/>
      <c r="R8" s="77" t="s">
        <v>275</v>
      </c>
      <c r="S8" s="77"/>
      <c r="T8" s="77"/>
      <c r="U8" s="77"/>
      <c r="V8" s="77"/>
      <c r="W8" s="77"/>
      <c r="X8" s="77"/>
      <c r="Y8" s="77"/>
      <c r="Z8" s="77"/>
      <c r="AA8" s="77"/>
    </row>
    <row r="9" customFormat="false" ht="108" hidden="false" customHeight="true" outlineLevel="0" collapsed="false">
      <c r="B9" s="109" t="s">
        <v>94</v>
      </c>
      <c r="C9" s="109"/>
      <c r="D9" s="109"/>
      <c r="E9" s="109"/>
      <c r="F9" s="109"/>
      <c r="G9" s="109"/>
      <c r="H9" s="109"/>
      <c r="R9" s="38" t="s">
        <v>6</v>
      </c>
      <c r="S9" s="38" t="s">
        <v>276</v>
      </c>
      <c r="T9" s="14" t="s">
        <v>277</v>
      </c>
      <c r="U9" s="14" t="s">
        <v>278</v>
      </c>
      <c r="V9" s="14" t="s">
        <v>10</v>
      </c>
      <c r="W9" s="14" t="s">
        <v>11</v>
      </c>
      <c r="X9" s="14" t="s">
        <v>12</v>
      </c>
      <c r="Y9" s="14" t="s">
        <v>13</v>
      </c>
      <c r="Z9" s="14" t="s">
        <v>14</v>
      </c>
      <c r="AA9" s="24" t="s">
        <v>15</v>
      </c>
    </row>
    <row r="10" customFormat="false" ht="52.5" hidden="false" customHeight="true" outlineLevel="0" collapsed="false">
      <c r="B10" s="16"/>
      <c r="C10" s="16"/>
      <c r="D10" s="16" t="n">
        <v>0</v>
      </c>
      <c r="E10" s="16" t="n">
        <v>1</v>
      </c>
      <c r="F10" s="16" t="n">
        <v>3</v>
      </c>
      <c r="G10" s="16" t="n">
        <v>4</v>
      </c>
      <c r="H10" s="16" t="s">
        <v>96</v>
      </c>
      <c r="I10" s="11" t="s">
        <v>97</v>
      </c>
      <c r="J10" s="18" t="s">
        <v>26</v>
      </c>
      <c r="R10" s="38"/>
      <c r="S10" s="38"/>
      <c r="T10" s="14"/>
      <c r="U10" s="14"/>
      <c r="V10" s="14"/>
      <c r="W10" s="14"/>
      <c r="X10" s="14"/>
      <c r="Y10" s="14"/>
      <c r="Z10" s="14"/>
      <c r="AA10" s="24"/>
    </row>
    <row r="11" customFormat="false" ht="36.75" hidden="false" customHeight="true" outlineLevel="0" collapsed="false">
      <c r="B11" s="110" t="s">
        <v>98</v>
      </c>
      <c r="C11" s="111" t="s">
        <v>99</v>
      </c>
      <c r="D11" s="111" t="s">
        <v>100</v>
      </c>
      <c r="E11" s="111" t="s">
        <v>101</v>
      </c>
      <c r="F11" s="111" t="s">
        <v>102</v>
      </c>
      <c r="G11" s="111" t="s">
        <v>103</v>
      </c>
      <c r="H11" s="111" t="s">
        <v>16</v>
      </c>
      <c r="I11" s="36"/>
      <c r="J11" s="18" t="n">
        <f aca="false">IF(I11=G11,$G$10,IF(I11=F11,$F$10,IF(I11=E11,$E$10,IF(I11=H11,$H$10,0))))</f>
        <v>0</v>
      </c>
      <c r="R11" s="112" t="s">
        <v>279</v>
      </c>
      <c r="S11" s="112"/>
      <c r="T11" s="84"/>
      <c r="U11" s="84"/>
      <c r="V11" s="84"/>
      <c r="W11" s="84"/>
      <c r="X11" s="84"/>
      <c r="Y11" s="84"/>
      <c r="Z11" s="84"/>
      <c r="AA11" s="50"/>
    </row>
    <row r="12" customFormat="false" ht="54.75" hidden="false" customHeight="true" outlineLevel="0" collapsed="false">
      <c r="A12" s="84" t="s">
        <v>280</v>
      </c>
      <c r="B12" s="78" t="s">
        <v>281</v>
      </c>
      <c r="C12" s="78" t="s">
        <v>282</v>
      </c>
      <c r="D12" s="113" t="s">
        <v>283</v>
      </c>
      <c r="E12" s="113" t="s">
        <v>284</v>
      </c>
      <c r="F12" s="114" t="s">
        <v>285</v>
      </c>
      <c r="G12" s="114" t="s">
        <v>286</v>
      </c>
      <c r="H12" s="108" t="s">
        <v>287</v>
      </c>
      <c r="I12" s="36"/>
      <c r="J12" s="18" t="n">
        <f aca="false">IF(I12=G12,$G$10,IF(I12=F12,$F$10,IF(I12=E12,$E$10,IF(I12=H12,$H$10,0))))</f>
        <v>0</v>
      </c>
      <c r="R12" s="112" t="s">
        <v>288</v>
      </c>
      <c r="S12" s="112"/>
      <c r="T12" s="84"/>
      <c r="U12" s="84"/>
      <c r="V12" s="84"/>
      <c r="W12" s="84"/>
      <c r="X12" s="84"/>
      <c r="Y12" s="84"/>
      <c r="Z12" s="84"/>
      <c r="AA12" s="50"/>
    </row>
    <row r="13" customFormat="false" ht="62.25" hidden="false" customHeight="true" outlineLevel="0" collapsed="false">
      <c r="A13" s="84" t="s">
        <v>280</v>
      </c>
      <c r="B13" s="78"/>
      <c r="C13" s="78" t="s">
        <v>289</v>
      </c>
      <c r="D13" s="113" t="s">
        <v>283</v>
      </c>
      <c r="E13" s="113" t="s">
        <v>284</v>
      </c>
      <c r="F13" s="114" t="s">
        <v>285</v>
      </c>
      <c r="G13" s="114" t="s">
        <v>290</v>
      </c>
      <c r="H13" s="108" t="s">
        <v>287</v>
      </c>
      <c r="I13" s="36"/>
      <c r="J13" s="18" t="n">
        <f aca="false">IF(I13=G13,$G$10,IF(I13=F13,$F$10,IF(I13=E13,$E$10,IF(I13=H13,$H$10,0))))</f>
        <v>0</v>
      </c>
      <c r="R13" s="112" t="s">
        <v>291</v>
      </c>
      <c r="S13" s="112"/>
      <c r="T13" s="84"/>
      <c r="U13" s="84"/>
      <c r="V13" s="84"/>
      <c r="W13" s="84"/>
      <c r="X13" s="84"/>
      <c r="Y13" s="84"/>
      <c r="Z13" s="84"/>
      <c r="AA13" s="50"/>
    </row>
    <row r="14" customFormat="false" ht="54.75" hidden="false" customHeight="true" outlineLevel="0" collapsed="false">
      <c r="A14" s="84" t="s">
        <v>280</v>
      </c>
      <c r="B14" s="78"/>
      <c r="C14" s="14" t="s">
        <v>292</v>
      </c>
      <c r="D14" s="113" t="s">
        <v>283</v>
      </c>
      <c r="E14" s="113" t="s">
        <v>284</v>
      </c>
      <c r="F14" s="114" t="s">
        <v>285</v>
      </c>
      <c r="G14" s="114" t="s">
        <v>293</v>
      </c>
      <c r="H14" s="108" t="s">
        <v>287</v>
      </c>
      <c r="I14" s="36"/>
      <c r="J14" s="18" t="n">
        <f aca="false">IF(I14=G14,$G$10,IF(I14=F14,$F$10,IF(I14=E14,$E$10,IF(I14=H14,$H$10,0))))</f>
        <v>0</v>
      </c>
      <c r="R14" s="112" t="s">
        <v>294</v>
      </c>
      <c r="S14" s="112"/>
      <c r="T14" s="84"/>
      <c r="U14" s="84"/>
      <c r="V14" s="84"/>
      <c r="W14" s="84"/>
      <c r="X14" s="84"/>
      <c r="Y14" s="84"/>
      <c r="Z14" s="84"/>
      <c r="AA14" s="50"/>
    </row>
    <row r="15" customFormat="false" ht="54.75" hidden="false" customHeight="true" outlineLevel="0" collapsed="false">
      <c r="A15" s="84" t="s">
        <v>295</v>
      </c>
      <c r="B15" s="14" t="s">
        <v>296</v>
      </c>
      <c r="C15" s="78" t="s">
        <v>297</v>
      </c>
      <c r="D15" s="78" t="s">
        <v>298</v>
      </c>
      <c r="E15" s="78" t="s">
        <v>299</v>
      </c>
      <c r="F15" s="78" t="s">
        <v>300</v>
      </c>
      <c r="G15" s="78" t="s">
        <v>301</v>
      </c>
      <c r="H15" s="108" t="s">
        <v>287</v>
      </c>
      <c r="I15" s="36"/>
      <c r="J15" s="18" t="n">
        <f aca="false">IF(I15=G15,$G$10,IF(I15=F15,$F$10,IF(I15=E15,$E$10,IF(I15=H15,$H$10,0))))</f>
        <v>0</v>
      </c>
      <c r="R15" s="112" t="s">
        <v>302</v>
      </c>
      <c r="S15" s="112"/>
      <c r="T15" s="84"/>
      <c r="U15" s="84"/>
      <c r="V15" s="84"/>
      <c r="W15" s="84"/>
      <c r="X15" s="84"/>
      <c r="Y15" s="84"/>
      <c r="Z15" s="84"/>
      <c r="AA15" s="50"/>
    </row>
    <row r="16" customFormat="false" ht="54.75" hidden="false" customHeight="true" outlineLevel="0" collapsed="false">
      <c r="A16" s="84" t="s">
        <v>295</v>
      </c>
      <c r="B16" s="14"/>
      <c r="C16" s="78" t="s">
        <v>303</v>
      </c>
      <c r="D16" s="78" t="s">
        <v>304</v>
      </c>
      <c r="E16" s="78" t="s">
        <v>305</v>
      </c>
      <c r="F16" s="78" t="s">
        <v>306</v>
      </c>
      <c r="G16" s="78" t="s">
        <v>307</v>
      </c>
      <c r="H16" s="108" t="s">
        <v>287</v>
      </c>
      <c r="I16" s="36"/>
      <c r="J16" s="18" t="n">
        <f aca="false">IF(I16=G16,$G$10,IF(I16=F16,$F$10,IF(I16=E16,$E$10,IF(I16=H16,$H$10,0))))</f>
        <v>0</v>
      </c>
    </row>
    <row r="17" customFormat="false" ht="75.75" hidden="false" customHeight="true" outlineLevel="0" collapsed="false">
      <c r="A17" s="84" t="s">
        <v>295</v>
      </c>
      <c r="B17" s="14"/>
      <c r="C17" s="78" t="s">
        <v>308</v>
      </c>
      <c r="D17" s="78" t="s">
        <v>309</v>
      </c>
      <c r="E17" s="78" t="s">
        <v>310</v>
      </c>
      <c r="F17" s="78" t="s">
        <v>311</v>
      </c>
      <c r="G17" s="78" t="s">
        <v>312</v>
      </c>
      <c r="H17" s="108" t="s">
        <v>287</v>
      </c>
      <c r="I17" s="36"/>
      <c r="J17" s="18" t="n">
        <f aca="false">IF(I17=G17,$G$10,IF(I17=F17,$F$10,IF(I17=E17,$E$10,IF(I17=H17,$H$10,0))))</f>
        <v>0</v>
      </c>
    </row>
    <row r="18" customFormat="false" ht="65.25" hidden="false" customHeight="true" outlineLevel="0" collapsed="false">
      <c r="A18" s="84" t="s">
        <v>295</v>
      </c>
      <c r="B18" s="14"/>
      <c r="C18" s="115" t="s">
        <v>313</v>
      </c>
      <c r="D18" s="115" t="s">
        <v>314</v>
      </c>
      <c r="E18" s="115" t="s">
        <v>315</v>
      </c>
      <c r="F18" s="115" t="s">
        <v>316</v>
      </c>
      <c r="G18" s="115" t="s">
        <v>317</v>
      </c>
      <c r="H18" s="108" t="s">
        <v>287</v>
      </c>
      <c r="I18" s="36"/>
      <c r="J18" s="18" t="n">
        <f aca="false">IF(I18=G18,$G$10,IF(I18=F18,$F$10,IF(I18=E18,$E$10,IF(I18=H18,$H$10,0))))</f>
        <v>0</v>
      </c>
    </row>
    <row r="19" customFormat="false" ht="54.75" hidden="false" customHeight="true" outlineLevel="0" collapsed="false">
      <c r="A19" s="84" t="s">
        <v>295</v>
      </c>
      <c r="B19" s="14"/>
      <c r="C19" s="78" t="s">
        <v>318</v>
      </c>
      <c r="D19" s="78" t="s">
        <v>319</v>
      </c>
      <c r="E19" s="78" t="s">
        <v>320</v>
      </c>
      <c r="F19" s="78" t="s">
        <v>321</v>
      </c>
      <c r="G19" s="78" t="s">
        <v>322</v>
      </c>
      <c r="H19" s="108" t="s">
        <v>287</v>
      </c>
      <c r="I19" s="36"/>
      <c r="J19" s="18" t="n">
        <f aca="false">IF(I19=G19,$G$10,IF(I19=F19,$F$10,IF(I19=E19,$E$10,IF(I19=H19,$H$10,0))))</f>
        <v>0</v>
      </c>
    </row>
    <row r="20" customFormat="false" ht="54.75" hidden="false" customHeight="true" outlineLevel="0" collapsed="false">
      <c r="A20" s="84" t="s">
        <v>323</v>
      </c>
      <c r="B20" s="78" t="s">
        <v>324</v>
      </c>
      <c r="C20" s="78" t="s">
        <v>325</v>
      </c>
      <c r="D20" s="78" t="s">
        <v>326</v>
      </c>
      <c r="E20" s="78" t="s">
        <v>327</v>
      </c>
      <c r="F20" s="78" t="s">
        <v>328</v>
      </c>
      <c r="G20" s="78" t="s">
        <v>329</v>
      </c>
      <c r="H20" s="108" t="s">
        <v>287</v>
      </c>
      <c r="I20" s="36"/>
      <c r="J20" s="18" t="n">
        <f aca="false">IF(I20=G20,$G$10,IF(I20=F20,$F$10,IF(I20=E20,$E$10,IF(I20=H20,$H$10,0))))</f>
        <v>0</v>
      </c>
    </row>
    <row r="21" customFormat="false" ht="54.75" hidden="false" customHeight="true" outlineLevel="0" collapsed="false">
      <c r="A21" s="84" t="s">
        <v>323</v>
      </c>
      <c r="B21" s="78"/>
      <c r="C21" s="78" t="s">
        <v>330</v>
      </c>
      <c r="D21" s="78" t="s">
        <v>331</v>
      </c>
      <c r="E21" s="78" t="s">
        <v>332</v>
      </c>
      <c r="F21" s="115" t="s">
        <v>333</v>
      </c>
      <c r="G21" s="115" t="s">
        <v>334</v>
      </c>
      <c r="H21" s="108" t="s">
        <v>287</v>
      </c>
      <c r="I21" s="36"/>
      <c r="J21" s="18" t="n">
        <f aca="false">IF(I21=G21,$G$10,IF(I21=F21,$F$10,IF(I21=E21,$E$10,IF(I21=H21,$H$10,0))))</f>
        <v>0</v>
      </c>
    </row>
    <row r="22" customFormat="false" ht="54.75" hidden="false" customHeight="true" outlineLevel="0" collapsed="false">
      <c r="A22" s="84" t="s">
        <v>335</v>
      </c>
      <c r="B22" s="14" t="s">
        <v>336</v>
      </c>
      <c r="C22" s="78" t="s">
        <v>337</v>
      </c>
      <c r="D22" s="78" t="s">
        <v>338</v>
      </c>
      <c r="E22" s="78" t="s">
        <v>339</v>
      </c>
      <c r="F22" s="78" t="s">
        <v>340</v>
      </c>
      <c r="G22" s="78" t="s">
        <v>341</v>
      </c>
      <c r="H22" s="108" t="s">
        <v>287</v>
      </c>
      <c r="I22" s="36"/>
      <c r="J22" s="18" t="n">
        <f aca="false">IF(I22=G22,$G$10,IF(I22=F22,$F$10,IF(I22=E22,$E$10,IF(I22=H22,$H$10,0))))</f>
        <v>0</v>
      </c>
    </row>
    <row r="23" customFormat="false" ht="54.75" hidden="false" customHeight="true" outlineLevel="0" collapsed="false">
      <c r="A23" s="84" t="s">
        <v>335</v>
      </c>
      <c r="B23" s="14"/>
      <c r="C23" s="78" t="s">
        <v>342</v>
      </c>
      <c r="D23" s="78" t="s">
        <v>343</v>
      </c>
      <c r="E23" s="78" t="s">
        <v>344</v>
      </c>
      <c r="F23" s="78" t="s">
        <v>345</v>
      </c>
      <c r="G23" s="78" t="s">
        <v>346</v>
      </c>
      <c r="H23" s="108" t="s">
        <v>287</v>
      </c>
      <c r="I23" s="36"/>
      <c r="J23" s="18" t="n">
        <f aca="false">IF(I23=G23,$G$10,IF(I23=F23,$F$10,IF(I23=E23,$E$10,IF(I23=H23,$H$10,0))))</f>
        <v>0</v>
      </c>
    </row>
    <row r="24" customFormat="false" ht="54.75" hidden="false" customHeight="true" outlineLevel="0" collapsed="false">
      <c r="A24" s="84" t="s">
        <v>335</v>
      </c>
      <c r="B24" s="14"/>
      <c r="C24" s="78" t="s">
        <v>347</v>
      </c>
      <c r="D24" s="78" t="s">
        <v>348</v>
      </c>
      <c r="E24" s="78" t="s">
        <v>349</v>
      </c>
      <c r="F24" s="78" t="s">
        <v>347</v>
      </c>
      <c r="G24" s="78" t="s">
        <v>350</v>
      </c>
      <c r="H24" s="108" t="s">
        <v>16</v>
      </c>
      <c r="I24" s="36"/>
      <c r="J24" s="18" t="n">
        <f aca="false">IF(I24=G24,$G$10,IF(I24=F24,$F$10,IF(I24=E24,$E$10,IF(I24=H24,$H$10,0))))</f>
        <v>0</v>
      </c>
    </row>
    <row r="25" customFormat="false" ht="54.75" hidden="false" customHeight="true" outlineLevel="0" collapsed="false">
      <c r="A25" s="84" t="s">
        <v>335</v>
      </c>
      <c r="B25" s="14"/>
      <c r="C25" s="78" t="s">
        <v>351</v>
      </c>
      <c r="D25" s="115" t="s">
        <v>352</v>
      </c>
      <c r="E25" s="115" t="s">
        <v>353</v>
      </c>
      <c r="F25" s="115" t="s">
        <v>354</v>
      </c>
      <c r="G25" s="115" t="s">
        <v>355</v>
      </c>
      <c r="H25" s="108" t="s">
        <v>287</v>
      </c>
      <c r="I25" s="36"/>
      <c r="J25" s="18" t="n">
        <f aca="false">IF(I25=G25,$G$10,IF(I25=F25,$F$10,IF(I25=E25,$E$10,IF(I25=H25,$H$10,0))))</f>
        <v>0</v>
      </c>
    </row>
    <row r="26" customFormat="false" ht="62.25" hidden="false" customHeight="true" outlineLevel="0" collapsed="false">
      <c r="A26" s="84" t="s">
        <v>335</v>
      </c>
      <c r="B26" s="14"/>
      <c r="C26" s="78" t="s">
        <v>356</v>
      </c>
      <c r="D26" s="115" t="s">
        <v>352</v>
      </c>
      <c r="E26" s="115" t="s">
        <v>357</v>
      </c>
      <c r="F26" s="115" t="s">
        <v>358</v>
      </c>
      <c r="G26" s="115" t="s">
        <v>359</v>
      </c>
      <c r="H26" s="108" t="s">
        <v>287</v>
      </c>
      <c r="I26" s="36"/>
      <c r="J26" s="18" t="n">
        <f aca="false">IF(I26=G26,$G$10,IF(I26=F26,$F$10,IF(I26=E26,$E$10,IF(I26=H26,$H$10,0))))</f>
        <v>0</v>
      </c>
    </row>
    <row r="27" customFormat="false" ht="54.75" hidden="false" customHeight="true" outlineLevel="0" collapsed="false">
      <c r="A27" s="84" t="s">
        <v>360</v>
      </c>
      <c r="B27" s="78" t="s">
        <v>239</v>
      </c>
      <c r="C27" s="116" t="s">
        <v>240</v>
      </c>
      <c r="D27" s="117" t="s">
        <v>241</v>
      </c>
      <c r="E27" s="118" t="s">
        <v>242</v>
      </c>
      <c r="F27" s="118" t="s">
        <v>243</v>
      </c>
      <c r="G27" s="118" t="s">
        <v>244</v>
      </c>
      <c r="H27" s="119" t="s">
        <v>16</v>
      </c>
      <c r="I27" s="36"/>
      <c r="J27" s="18" t="n">
        <f aca="false">IF(I27=G27,$G$10,IF(I27=F27,$F$10,IF(I27=E27,$E$10,IF(I27=H27,$H$10,0))))</f>
        <v>0</v>
      </c>
    </row>
    <row r="28" customFormat="false" ht="54.75" hidden="false" customHeight="true" outlineLevel="0" collapsed="false">
      <c r="A28" s="84" t="s">
        <v>360</v>
      </c>
      <c r="B28" s="78"/>
      <c r="C28" s="120" t="s">
        <v>245</v>
      </c>
      <c r="D28" s="121" t="s">
        <v>246</v>
      </c>
      <c r="E28" s="122" t="s">
        <v>247</v>
      </c>
      <c r="F28" s="122" t="s">
        <v>248</v>
      </c>
      <c r="G28" s="122" t="s">
        <v>249</v>
      </c>
      <c r="H28" s="119" t="s">
        <v>16</v>
      </c>
      <c r="I28" s="36"/>
      <c r="J28" s="18" t="n">
        <f aca="false">IF(I28=G28,$G$10,IF(I28=F28,$F$10,IF(I28=E28,$E$10,IF(I28=H28,$H$10,0))))</f>
        <v>0</v>
      </c>
    </row>
    <row r="29" customFormat="false" ht="54.75" hidden="false" customHeight="true" outlineLevel="0" collapsed="false">
      <c r="A29" s="84" t="s">
        <v>360</v>
      </c>
      <c r="B29" s="78"/>
      <c r="C29" s="123" t="s">
        <v>250</v>
      </c>
      <c r="D29" s="121" t="s">
        <v>251</v>
      </c>
      <c r="E29" s="122" t="s">
        <v>252</v>
      </c>
      <c r="F29" s="122" t="s">
        <v>253</v>
      </c>
      <c r="G29" s="122" t="s">
        <v>254</v>
      </c>
      <c r="H29" s="119" t="s">
        <v>16</v>
      </c>
      <c r="I29" s="36"/>
      <c r="J29" s="18" t="n">
        <f aca="false">IF(I29=G29,$G$10,IF(I29=F29,$F$10,IF(I29=E29,$E$10,IF(I29=H29,$H$10,0))))</f>
        <v>0</v>
      </c>
    </row>
    <row r="30" customFormat="false" ht="54.75" hidden="false" customHeight="true" outlineLevel="0" collapsed="false">
      <c r="A30" s="84" t="s">
        <v>360</v>
      </c>
      <c r="B30" s="78"/>
      <c r="C30" s="120" t="s">
        <v>255</v>
      </c>
      <c r="D30" s="121" t="s">
        <v>256</v>
      </c>
      <c r="E30" s="122" t="s">
        <v>257</v>
      </c>
      <c r="F30" s="122" t="s">
        <v>258</v>
      </c>
      <c r="G30" s="122" t="s">
        <v>259</v>
      </c>
      <c r="H30" s="119" t="s">
        <v>16</v>
      </c>
      <c r="I30" s="36"/>
      <c r="J30" s="18" t="n">
        <f aca="false">IF(I30=G30,$G$10,IF(I30=F30,$F$10,IF(I30=E30,$E$10,IF(I30=H30,$H$10,0))))</f>
        <v>0</v>
      </c>
    </row>
    <row r="31" customFormat="false" ht="54.75" hidden="false" customHeight="true" outlineLevel="0" collapsed="false">
      <c r="A31" s="84" t="s">
        <v>360</v>
      </c>
      <c r="B31" s="78"/>
      <c r="C31" s="120" t="s">
        <v>260</v>
      </c>
      <c r="D31" s="121" t="s">
        <v>256</v>
      </c>
      <c r="E31" s="122" t="s">
        <v>261</v>
      </c>
      <c r="F31" s="122" t="s">
        <v>262</v>
      </c>
      <c r="G31" s="122" t="s">
        <v>263</v>
      </c>
      <c r="H31" s="119" t="s">
        <v>16</v>
      </c>
      <c r="I31" s="36"/>
      <c r="J31" s="18" t="n">
        <f aca="false">IF(I31=G31,$G$10,IF(I31=F31,$F$10,IF(I31=E31,$E$10,IF(I31=H31,$H$10,0))))</f>
        <v>0</v>
      </c>
    </row>
    <row r="32" customFormat="false" ht="50.25" hidden="false" customHeight="true" outlineLevel="0" collapsed="false">
      <c r="A32" s="84" t="s">
        <v>360</v>
      </c>
      <c r="B32" s="78"/>
      <c r="C32" s="120" t="s">
        <v>264</v>
      </c>
      <c r="D32" s="121" t="s">
        <v>256</v>
      </c>
      <c r="E32" s="122" t="s">
        <v>265</v>
      </c>
      <c r="F32" s="122" t="s">
        <v>266</v>
      </c>
      <c r="G32" s="122" t="s">
        <v>267</v>
      </c>
      <c r="H32" s="119" t="s">
        <v>16</v>
      </c>
      <c r="I32" s="36"/>
      <c r="J32" s="18" t="n">
        <f aca="false">IF(I32=G32,$G$10,IF(I32=F32,$F$10,IF(I32=E32,$E$10,IF(I32=H32,$H$10,0))))</f>
        <v>0</v>
      </c>
    </row>
    <row r="33" customFormat="false" ht="15" hidden="false" customHeight="false" outlineLevel="0" collapsed="false">
      <c r="D33" s="84" t="s">
        <v>280</v>
      </c>
      <c r="E33" s="84" t="s">
        <v>295</v>
      </c>
      <c r="F33" s="84" t="s">
        <v>323</v>
      </c>
      <c r="G33" s="84" t="s">
        <v>335</v>
      </c>
      <c r="H33" s="84" t="s">
        <v>360</v>
      </c>
      <c r="I33" s="72"/>
      <c r="J33" s="72"/>
      <c r="K33" s="72"/>
    </row>
    <row r="34" customFormat="false" ht="60.75" hidden="false" customHeight="true" outlineLevel="0" collapsed="false">
      <c r="D34" s="103" t="str">
        <f aca="false">B12</f>
        <v>en réalisant un diagnostic et/ou un audit des besoins de la structure</v>
      </c>
      <c r="E34" s="47" t="str">
        <f aca="false">B15</f>
        <v>en menant des interventions dans le respect des techniques de médiation et de communication</v>
      </c>
      <c r="F34" s="47" t="str">
        <f aca="false">B20</f>
        <v>en mettant en œuvre des partenariats adaptés à l’activité, aux enjeux et aux publics visés</v>
      </c>
      <c r="G34" s="12" t="str">
        <f aca="false">B22</f>
        <v>en  déployant des dispositifs de médiation adaptés au public et aux enjeux sociétaux</v>
      </c>
      <c r="H34" s="12" t="str">
        <f aca="false">B27</f>
        <v>en réalisant une évaluation des activités</v>
      </c>
      <c r="I34" s="72"/>
      <c r="J34" s="72"/>
      <c r="K34" s="72"/>
    </row>
    <row r="35" customFormat="false" ht="53.25" hidden="false" customHeight="true" outlineLevel="0" collapsed="false">
      <c r="C35" s="104" t="s">
        <v>82</v>
      </c>
      <c r="D35" s="18" t="n">
        <f aca="false">SUMIF($A$12:$A$32,D$33,$J$12:$J$32)/(COUNTIF($A$12:$A$32,D$33)*$G$10-COUNTIFS($A$12:$A$32,D$33,$J$12:$J$32,$H$10)*$G$10)*20</f>
        <v>0</v>
      </c>
      <c r="E35" s="18" t="n">
        <f aca="false">SUMIF($A$12:$A$32,E$33,$J$12:$J$32)/(COUNTIF($A$12:$A$32,E$33)*$G$10-COUNTIFS($A$12:$A$32,E$33,$J$12:$J$32,$H$10)*$G$10)*20</f>
        <v>0</v>
      </c>
      <c r="F35" s="18" t="n">
        <f aca="false">SUMIF($A$12:$A$32,F$33,$J$12:$J$32)/(COUNTIF($A$12:$A$32,F$33)*$G$10-COUNTIFS($A$12:$A$32,F$33,$J$12:$J$32,$H$10)*$G$10)*20</f>
        <v>0</v>
      </c>
      <c r="G35" s="18" t="n">
        <f aca="false">SUMIF($A$12:$A$32,G$33,$J$12:$J$32)/(COUNTIF($A$12:$A$32,G$33)*$G$10-COUNTIFS($A$12:$A$32,G$33,$J$12:$J$32,$H$10)*$G$10)*20</f>
        <v>0</v>
      </c>
      <c r="H35" s="18" t="n">
        <f aca="false">SUMIF($A$12:$A$32,H$33,$J$12:$J$32)/(COUNTIF($A$12:$A$32,H$33)*$G$10-COUNTIFS($A$12:$A$32,H$33,$J$12:$J$32,$H$10)*$G$10)*20</f>
        <v>0</v>
      </c>
      <c r="I35" s="72"/>
      <c r="J35" s="72"/>
      <c r="K35" s="72"/>
    </row>
    <row r="36" customFormat="false" ht="93" hidden="false" customHeight="true" outlineLevel="0" collapsed="false">
      <c r="I36" s="72"/>
      <c r="J36" s="72"/>
      <c r="K36" s="72"/>
    </row>
    <row r="37" customFormat="false" ht="15" hidden="false" customHeight="false" outlineLevel="0" collapsed="false">
      <c r="I37" s="72"/>
      <c r="J37" s="72"/>
      <c r="K37" s="72"/>
    </row>
    <row r="38" customFormat="false" ht="45.75" hidden="false" customHeight="true" outlineLevel="0" collapsed="false">
      <c r="I38" s="72"/>
      <c r="J38" s="72"/>
      <c r="K38" s="72"/>
    </row>
    <row r="39" customFormat="false" ht="30" hidden="false" customHeight="true" outlineLevel="0" collapsed="false">
      <c r="I39" s="72"/>
      <c r="J39" s="72"/>
      <c r="K39" s="72"/>
    </row>
    <row r="40" customFormat="false" ht="29.25" hidden="false" customHeight="true" outlineLevel="0" collapsed="false">
      <c r="I40" s="72"/>
      <c r="J40" s="72"/>
      <c r="K40" s="72"/>
    </row>
    <row r="41" customFormat="false" ht="29.25" hidden="false" customHeight="true" outlineLevel="0" collapsed="false"/>
  </sheetData>
  <mergeCells count="15">
    <mergeCell ref="D1:H1"/>
    <mergeCell ref="C2:C5"/>
    <mergeCell ref="D2:H2"/>
    <mergeCell ref="D3:H3"/>
    <mergeCell ref="D4:H4"/>
    <mergeCell ref="D5:H5"/>
    <mergeCell ref="D6:H6"/>
    <mergeCell ref="B8:H8"/>
    <mergeCell ref="R8:AA8"/>
    <mergeCell ref="B9:H9"/>
    <mergeCell ref="B12:B14"/>
    <mergeCell ref="B15:B19"/>
    <mergeCell ref="B20:B21"/>
    <mergeCell ref="B22:B26"/>
    <mergeCell ref="B27:B32"/>
  </mergeCells>
  <dataValidations count="1">
    <dataValidation allowBlank="true" errorStyle="stop" operator="between" showDropDown="false" showErrorMessage="true" showInputMessage="true" sqref="I11:I32" type="list">
      <formula1>$D6:$I6</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M1048576"/>
  <sheetViews>
    <sheetView showFormulas="false" showGridLines="true" showRowColHeaders="true" showZeros="true" rightToLeft="false" tabSelected="true" showOutlineSymbols="true" defaultGridColor="true" view="normal" topLeftCell="A1" colorId="64" zoomScale="90" zoomScaleNormal="90" zoomScalePageLayoutView="100" workbookViewId="0">
      <selection pane="topLeft" activeCell="C5" activeCellId="0" sqref="C5"/>
    </sheetView>
  </sheetViews>
  <sheetFormatPr defaultColWidth="8.54296875" defaultRowHeight="13.8" zeroHeight="false" outlineLevelRow="0" outlineLevelCol="0"/>
  <cols>
    <col collapsed="false" customWidth="true" hidden="false" outlineLevel="0" max="2" min="2" style="0" width="20.71"/>
    <col collapsed="false" customWidth="true" hidden="false" outlineLevel="0" max="3" min="3" style="0" width="31.14"/>
    <col collapsed="false" customWidth="true" hidden="false" outlineLevel="0" max="4" min="4" style="0" width="20.71"/>
    <col collapsed="false" customWidth="true" hidden="false" outlineLevel="0" max="5" min="5" style="0" width="26.7"/>
    <col collapsed="false" customWidth="true" hidden="false" outlineLevel="0" max="6" min="6" style="0" width="20.71"/>
    <col collapsed="false" customWidth="true" hidden="false" outlineLevel="0" max="7" min="7" style="0" width="24.25"/>
    <col collapsed="false" customWidth="true" hidden="false" outlineLevel="0" max="9" min="8" style="0" width="20.71"/>
    <col collapsed="false" customWidth="true" hidden="false" outlineLevel="0" max="10" min="10" style="0" width="15.14"/>
    <col collapsed="false" customWidth="true" hidden="false" outlineLevel="0" max="12" min="12" style="0" width="12.98"/>
    <col collapsed="false" customWidth="true" hidden="false" outlineLevel="0" max="26" min="18" style="0" width="13.43"/>
  </cols>
  <sheetData>
    <row r="1" customFormat="false" ht="60.75" hidden="false" customHeight="true" outlineLevel="0" collapsed="false">
      <c r="A1" s="124" t="s">
        <v>361</v>
      </c>
      <c r="B1" s="125" t="s">
        <v>362</v>
      </c>
      <c r="C1" s="126" t="s">
        <v>363</v>
      </c>
      <c r="D1" s="126" t="s">
        <v>364</v>
      </c>
      <c r="E1" s="126"/>
      <c r="F1" s="126"/>
      <c r="G1" s="126"/>
      <c r="H1" s="126"/>
      <c r="I1" s="126"/>
    </row>
    <row r="3" customFormat="false" ht="42.75" hidden="false" customHeight="true" outlineLevel="0" collapsed="false">
      <c r="B3" s="10"/>
      <c r="C3" s="127"/>
      <c r="D3" s="16" t="n">
        <v>0</v>
      </c>
      <c r="E3" s="16" t="n">
        <v>1</v>
      </c>
      <c r="F3" s="16" t="n">
        <v>2</v>
      </c>
      <c r="G3" s="16" t="n">
        <v>3</v>
      </c>
      <c r="H3" s="16" t="n">
        <v>4</v>
      </c>
      <c r="I3" s="16" t="s">
        <v>96</v>
      </c>
      <c r="J3" s="11" t="s">
        <v>365</v>
      </c>
      <c r="K3" s="18" t="s">
        <v>26</v>
      </c>
      <c r="L3" s="11" t="s">
        <v>366</v>
      </c>
      <c r="M3" s="18" t="s">
        <v>26</v>
      </c>
    </row>
    <row r="4" customFormat="false" ht="42.75" hidden="false" customHeight="true" outlineLevel="0" collapsed="false">
      <c r="B4" s="128" t="s">
        <v>367</v>
      </c>
      <c r="C4" s="128"/>
      <c r="D4" s="128"/>
      <c r="E4" s="128"/>
      <c r="F4" s="128"/>
      <c r="G4" s="128"/>
      <c r="H4" s="128"/>
      <c r="I4" s="128"/>
      <c r="J4" s="11"/>
      <c r="K4" s="18"/>
    </row>
    <row r="5" customFormat="false" ht="54.75" hidden="false" customHeight="true" outlineLevel="0" collapsed="false">
      <c r="B5" s="79" t="s">
        <v>98</v>
      </c>
      <c r="C5" s="81" t="s">
        <v>99</v>
      </c>
      <c r="D5" s="81" t="s">
        <v>100</v>
      </c>
      <c r="E5" s="81" t="s">
        <v>368</v>
      </c>
      <c r="F5" s="81" t="s">
        <v>101</v>
      </c>
      <c r="G5" s="81" t="s">
        <v>102</v>
      </c>
      <c r="H5" s="81" t="s">
        <v>103</v>
      </c>
      <c r="I5" s="129" t="s">
        <v>369</v>
      </c>
      <c r="J5" s="36"/>
      <c r="K5" s="18" t="n">
        <f aca="false">IF(J5=$H5,$H$3,IF(J5=$G5,$G$3,IF(J5=$F5,$F$3,IF(J5=$E5,$E$3,IF(J5=$I5,$$i$7,0)))))</f>
        <v>0</v>
      </c>
      <c r="L5" s="36"/>
      <c r="M5" s="18" t="n">
        <f aca="false">IF(L5=$H5,$H$3,IF(L5=$G5,$G$3,IF(L5=$F5,$F$3,IF(L5=$E5,$E$3,IF(L5=$I5,$$i$7,0)))))</f>
        <v>0</v>
      </c>
    </row>
    <row r="6" customFormat="false" ht="62.25" hidden="false" customHeight="true" outlineLevel="0" collapsed="false">
      <c r="A6" s="0" t="s">
        <v>370</v>
      </c>
      <c r="B6" s="11" t="s">
        <v>371</v>
      </c>
      <c r="C6" s="11" t="s">
        <v>372</v>
      </c>
      <c r="D6" s="81" t="s">
        <v>100</v>
      </c>
      <c r="E6" s="81" t="s">
        <v>368</v>
      </c>
      <c r="F6" s="81" t="s">
        <v>101</v>
      </c>
      <c r="G6" s="81" t="s">
        <v>102</v>
      </c>
      <c r="H6" s="81" t="s">
        <v>103</v>
      </c>
      <c r="I6" s="129" t="s">
        <v>369</v>
      </c>
      <c r="J6" s="36"/>
      <c r="K6" s="18" t="n">
        <f aca="false">IF(J6=H6,$H$3,IF(J6=G6,$G$3,IF(J6=E6,$E$3,IF(J6=I6,$I$3,0))))</f>
        <v>0</v>
      </c>
      <c r="L6" s="36"/>
      <c r="M6" s="18" t="n">
        <f aca="false">IF(L6=$H6,$H$3,IF(L6=$G6,$G$3,IF(L6=$F6,$F$3,IF(L6=$E6,$E$3,IF(L6=$I6,$$i$7,0)))))</f>
        <v>0</v>
      </c>
    </row>
    <row r="7" customFormat="false" ht="62.25" hidden="false" customHeight="true" outlineLevel="0" collapsed="false">
      <c r="B7" s="11"/>
      <c r="C7" s="11"/>
      <c r="D7" s="35" t="s">
        <v>373</v>
      </c>
      <c r="E7" s="35"/>
      <c r="F7" s="35"/>
      <c r="G7" s="35"/>
      <c r="H7" s="35"/>
      <c r="I7" s="35"/>
    </row>
    <row r="8" customFormat="false" ht="54.75" hidden="false" customHeight="true" outlineLevel="0" collapsed="false">
      <c r="A8" s="0" t="s">
        <v>370</v>
      </c>
      <c r="B8" s="11"/>
      <c r="C8" s="11" t="s">
        <v>374</v>
      </c>
      <c r="D8" s="81" t="s">
        <v>100</v>
      </c>
      <c r="E8" s="81" t="s">
        <v>368</v>
      </c>
      <c r="F8" s="81" t="s">
        <v>101</v>
      </c>
      <c r="G8" s="81" t="s">
        <v>102</v>
      </c>
      <c r="H8" s="81" t="s">
        <v>103</v>
      </c>
      <c r="I8" s="129" t="s">
        <v>369</v>
      </c>
      <c r="J8" s="36"/>
      <c r="K8" s="18" t="n">
        <f aca="false">IF(J8=H8,$H$3,IF(J8=G8,$G$3,IF(J8=E8,$E$3,IF(J8=I8,$I$3,0))))</f>
        <v>0</v>
      </c>
      <c r="L8" s="36"/>
      <c r="M8" s="18" t="n">
        <f aca="false">IF(L8=$H8,$H$3,IF(L8=$G8,$G$3,IF(L8=$F8,$F$3,IF(L8=$E8,$E$3,IF(L8=$I8,$$i$7,0)))))</f>
        <v>0</v>
      </c>
    </row>
    <row r="9" customFormat="false" ht="54.75" hidden="false" customHeight="true" outlineLevel="0" collapsed="false">
      <c r="B9" s="11"/>
      <c r="C9" s="11"/>
      <c r="D9" s="35" t="s">
        <v>373</v>
      </c>
      <c r="E9" s="35"/>
      <c r="F9" s="35"/>
      <c r="G9" s="35"/>
      <c r="H9" s="35"/>
      <c r="I9" s="35"/>
    </row>
    <row r="10" customFormat="false" ht="54.75" hidden="false" customHeight="true" outlineLevel="0" collapsed="false">
      <c r="A10" s="0" t="s">
        <v>370</v>
      </c>
      <c r="B10" s="11"/>
      <c r="C10" s="11" t="s">
        <v>375</v>
      </c>
      <c r="D10" s="81" t="s">
        <v>100</v>
      </c>
      <c r="E10" s="81" t="s">
        <v>368</v>
      </c>
      <c r="F10" s="81" t="s">
        <v>101</v>
      </c>
      <c r="G10" s="81" t="s">
        <v>102</v>
      </c>
      <c r="H10" s="81" t="s">
        <v>103</v>
      </c>
      <c r="I10" s="129" t="s">
        <v>369</v>
      </c>
      <c r="J10" s="36"/>
      <c r="K10" s="18" t="n">
        <f aca="false">IF(J10=H10,$H$3,IF(J10=G10,$G$3,IF(J10=E10,$E$3,IF(J10=I10,$I$3,0))))</f>
        <v>0</v>
      </c>
      <c r="L10" s="36"/>
      <c r="M10" s="18" t="n">
        <f aca="false">IF(L10=$H10,$H$3,IF(L10=$G10,$G$3,IF(L10=$F10,$F$3,IF(L10=$E10,$E$3,IF(L10=$I10,$$i$7,0)))))</f>
        <v>0</v>
      </c>
    </row>
    <row r="11" customFormat="false" ht="54.75" hidden="false" customHeight="true" outlineLevel="0" collapsed="false">
      <c r="B11" s="11"/>
      <c r="C11" s="11"/>
      <c r="D11" s="130" t="s">
        <v>373</v>
      </c>
      <c r="E11" s="130"/>
      <c r="F11" s="130"/>
      <c r="G11" s="130"/>
      <c r="H11" s="130"/>
      <c r="I11" s="130"/>
    </row>
    <row r="12" customFormat="false" ht="64.5" hidden="false" customHeight="true" outlineLevel="0" collapsed="false">
      <c r="A12" s="0" t="s">
        <v>376</v>
      </c>
      <c r="B12" s="78" t="s">
        <v>377</v>
      </c>
      <c r="C12" s="78" t="s">
        <v>378</v>
      </c>
      <c r="D12" s="81" t="s">
        <v>100</v>
      </c>
      <c r="E12" s="81" t="s">
        <v>368</v>
      </c>
      <c r="F12" s="81" t="s">
        <v>101</v>
      </c>
      <c r="G12" s="81" t="s">
        <v>102</v>
      </c>
      <c r="H12" s="81" t="s">
        <v>103</v>
      </c>
      <c r="I12" s="129" t="s">
        <v>369</v>
      </c>
      <c r="J12" s="36"/>
      <c r="K12" s="18" t="n">
        <f aca="false">IF(J12=H12,$H$3,IF(J12=G12,$G$3,IF(J12=E12,$E$3,IF(J12=I12,$I$3,0))))</f>
        <v>0</v>
      </c>
      <c r="L12" s="36"/>
      <c r="M12" s="18" t="n">
        <f aca="false">IF(L12=$H12,$H$3,IF(L12=$G12,$G$3,IF(L12=$F12,$F$3,IF(L12=$E12,$E$3,IF(L12=$I12,$$i$7,0)))))</f>
        <v>0</v>
      </c>
    </row>
    <row r="13" customFormat="false" ht="64.5" hidden="false" customHeight="true" outlineLevel="0" collapsed="false">
      <c r="A13" s="0" t="s">
        <v>376</v>
      </c>
      <c r="B13" s="78"/>
      <c r="C13" s="131" t="s">
        <v>379</v>
      </c>
      <c r="D13" s="81" t="s">
        <v>100</v>
      </c>
      <c r="E13" s="81" t="s">
        <v>368</v>
      </c>
      <c r="F13" s="81" t="s">
        <v>101</v>
      </c>
      <c r="G13" s="81" t="s">
        <v>102</v>
      </c>
      <c r="H13" s="81" t="s">
        <v>103</v>
      </c>
      <c r="I13" s="129" t="s">
        <v>369</v>
      </c>
      <c r="J13" s="36"/>
      <c r="K13" s="18" t="n">
        <f aca="false">IF(J13=H13,$H$3,IF(J13=G13,$G$3,IF(J13=E13,$E$3,IF(J13=I13,$I$3,0))))</f>
        <v>0</v>
      </c>
      <c r="L13" s="36"/>
      <c r="M13" s="18" t="n">
        <f aca="false">IF(L13=$H13,$H$3,IF(L13=$G13,$G$3,IF(L13=$F13,$F$3,IF(L13=$E13,$E$3,IF(L13=$I13,$$i$7,0)))))</f>
        <v>0</v>
      </c>
    </row>
    <row r="14" customFormat="false" ht="54.75" hidden="false" customHeight="true" outlineLevel="0" collapsed="false">
      <c r="A14" s="0" t="s">
        <v>376</v>
      </c>
      <c r="B14" s="78"/>
      <c r="C14" s="132" t="s">
        <v>380</v>
      </c>
      <c r="D14" s="81" t="s">
        <v>100</v>
      </c>
      <c r="E14" s="81" t="s">
        <v>368</v>
      </c>
      <c r="F14" s="81" t="s">
        <v>101</v>
      </c>
      <c r="G14" s="81" t="s">
        <v>102</v>
      </c>
      <c r="H14" s="81" t="s">
        <v>103</v>
      </c>
      <c r="I14" s="129" t="s">
        <v>369</v>
      </c>
      <c r="J14" s="36"/>
      <c r="K14" s="18" t="n">
        <f aca="false">IF(J14=H14,$H$3,IF(J14=G14,$G$3,IF(J14=E14,$E$3,IF(J14=I14,$I$3,0))))</f>
        <v>0</v>
      </c>
      <c r="L14" s="36"/>
      <c r="M14" s="18" t="n">
        <f aca="false">IF(L14=$H14,$H$3,IF(L14=$G14,$G$3,IF(L14=$F14,$F$3,IF(L14=$E14,$E$3,IF(L14=$I14,$$i$7,0)))))</f>
        <v>0</v>
      </c>
    </row>
    <row r="15" customFormat="false" ht="81" hidden="false" customHeight="true" outlineLevel="0" collapsed="false">
      <c r="A15" s="0" t="s">
        <v>381</v>
      </c>
      <c r="B15" s="38" t="s">
        <v>382</v>
      </c>
      <c r="C15" s="12" t="s">
        <v>383</v>
      </c>
      <c r="D15" s="81" t="s">
        <v>100</v>
      </c>
      <c r="E15" s="81" t="s">
        <v>368</v>
      </c>
      <c r="F15" s="81" t="s">
        <v>101</v>
      </c>
      <c r="G15" s="81" t="s">
        <v>102</v>
      </c>
      <c r="H15" s="81" t="s">
        <v>103</v>
      </c>
      <c r="I15" s="129" t="s">
        <v>369</v>
      </c>
      <c r="J15" s="36"/>
      <c r="K15" s="18" t="n">
        <f aca="false">IF(J15=H15,$H$3,IF(J15=G15,$G$3,IF(J15=E15,$E$3,IF(J15=I15,$I$3,0))))</f>
        <v>0</v>
      </c>
      <c r="L15" s="36"/>
      <c r="M15" s="18" t="n">
        <f aca="false">IF(L15=$H15,$H$3,IF(L15=$G15,$G$3,IF(L15=$F15,$F$3,IF(L15=$E15,$E$3,IF(L15=$I15,$$i$7,0)))))</f>
        <v>0</v>
      </c>
    </row>
    <row r="16" customFormat="false" ht="54.75" hidden="false" customHeight="true" outlineLevel="0" collapsed="false">
      <c r="A16" s="0" t="s">
        <v>381</v>
      </c>
      <c r="B16" s="38"/>
      <c r="C16" s="12" t="s">
        <v>384</v>
      </c>
      <c r="D16" s="81" t="s">
        <v>100</v>
      </c>
      <c r="E16" s="81" t="s">
        <v>368</v>
      </c>
      <c r="F16" s="81" t="s">
        <v>101</v>
      </c>
      <c r="G16" s="81" t="s">
        <v>102</v>
      </c>
      <c r="H16" s="81" t="s">
        <v>103</v>
      </c>
      <c r="I16" s="129" t="s">
        <v>369</v>
      </c>
      <c r="J16" s="36"/>
      <c r="K16" s="18" t="n">
        <f aca="false">IF(J16=H16,$H$3,IF(J16=G16,$G$3,IF(J16=E16,$E$3,IF(J16=I16,$I$3,0))))</f>
        <v>0</v>
      </c>
      <c r="L16" s="36"/>
      <c r="M16" s="18" t="n">
        <f aca="false">IF(L16=$H16,$H$3,IF(L16=$G16,$G$3,IF(L16=$F16,$F$3,IF(L16=$E16,$E$3,IF(L16=$I16,$$i$7,0)))))</f>
        <v>0</v>
      </c>
    </row>
    <row r="17" customFormat="false" ht="54.75" hidden="false" customHeight="true" outlineLevel="0" collapsed="false">
      <c r="A17" s="0" t="s">
        <v>381</v>
      </c>
      <c r="B17" s="38"/>
      <c r="C17" s="11" t="s">
        <v>385</v>
      </c>
      <c r="D17" s="81" t="s">
        <v>100</v>
      </c>
      <c r="E17" s="81" t="s">
        <v>368</v>
      </c>
      <c r="F17" s="81" t="s">
        <v>101</v>
      </c>
      <c r="G17" s="81" t="s">
        <v>102</v>
      </c>
      <c r="H17" s="81" t="s">
        <v>103</v>
      </c>
      <c r="I17" s="129" t="s">
        <v>369</v>
      </c>
      <c r="J17" s="36"/>
      <c r="K17" s="18" t="n">
        <f aca="false">IF(J17=H17,$H$3,IF(J17=G17,$G$3,IF(J17=E17,$E$3,IF(J17=I17,$I$3,0))))</f>
        <v>0</v>
      </c>
      <c r="L17" s="36"/>
      <c r="M17" s="18" t="n">
        <f aca="false">IF(L17=$H17,$H$3,IF(L17=$G17,$G$3,IF(L17=$F17,$F$3,IF(L17=$E17,$E$3,IF(L17=$I17,$$i$7,0)))))</f>
        <v>0</v>
      </c>
    </row>
    <row r="18" customFormat="false" ht="54.75" hidden="false" customHeight="true" outlineLevel="0" collapsed="false">
      <c r="A18" s="0" t="s">
        <v>381</v>
      </c>
      <c r="B18" s="38"/>
      <c r="C18" s="133" t="s">
        <v>386</v>
      </c>
      <c r="D18" s="81" t="s">
        <v>100</v>
      </c>
      <c r="E18" s="81" t="s">
        <v>368</v>
      </c>
      <c r="F18" s="81" t="s">
        <v>101</v>
      </c>
      <c r="G18" s="81" t="s">
        <v>102</v>
      </c>
      <c r="H18" s="81" t="s">
        <v>103</v>
      </c>
      <c r="I18" s="129" t="s">
        <v>369</v>
      </c>
      <c r="J18" s="36"/>
      <c r="K18" s="18" t="n">
        <f aca="false">IF(J18=H18,$H$3,IF(J18=G18,$G$3,IF(J18=E18,$E$3,IF(J18=I18,$I$3,0))))</f>
        <v>0</v>
      </c>
      <c r="L18" s="36"/>
      <c r="M18" s="18" t="n">
        <f aca="false">IF(L18=$H18,$H$3,IF(L18=$G18,$G$3,IF(L18=$F18,$F$3,IF(L18=$E18,$E$3,IF(L18=$I18,$$i$7,0)))))</f>
        <v>0</v>
      </c>
    </row>
    <row r="19" customFormat="false" ht="54.75" hidden="false" customHeight="true" outlineLevel="0" collapsed="false">
      <c r="A19" s="0" t="s">
        <v>387</v>
      </c>
      <c r="B19" s="11" t="s">
        <v>388</v>
      </c>
      <c r="C19" s="93" t="s">
        <v>389</v>
      </c>
      <c r="D19" s="81" t="s">
        <v>100</v>
      </c>
      <c r="E19" s="81" t="s">
        <v>368</v>
      </c>
      <c r="F19" s="81" t="s">
        <v>101</v>
      </c>
      <c r="G19" s="81" t="s">
        <v>102</v>
      </c>
      <c r="H19" s="81" t="s">
        <v>103</v>
      </c>
      <c r="I19" s="129" t="s">
        <v>369</v>
      </c>
      <c r="J19" s="36"/>
      <c r="K19" s="18" t="n">
        <f aca="false">IF(J19=H19,$H$3,IF(J19=G19,$G$3,IF(J19=E19,$E$3,IF(J19=I19,$I$3,0))))</f>
        <v>0</v>
      </c>
      <c r="L19" s="36"/>
      <c r="M19" s="18" t="n">
        <f aca="false">IF(L19=$H19,$H$3,IF(L19=$G19,$G$3,IF(L19=$F19,$F$3,IF(L19=$E19,$E$3,IF(L19=$I19,$$i$7,0)))))</f>
        <v>0</v>
      </c>
    </row>
    <row r="20" customFormat="false" ht="54.75" hidden="false" customHeight="true" outlineLevel="0" collapsed="false">
      <c r="A20" s="0" t="s">
        <v>387</v>
      </c>
      <c r="B20" s="11"/>
      <c r="C20" s="12" t="s">
        <v>390</v>
      </c>
      <c r="D20" s="81" t="s">
        <v>100</v>
      </c>
      <c r="E20" s="81" t="s">
        <v>368</v>
      </c>
      <c r="F20" s="81" t="s">
        <v>101</v>
      </c>
      <c r="G20" s="81" t="s">
        <v>102</v>
      </c>
      <c r="H20" s="81" t="s">
        <v>103</v>
      </c>
      <c r="I20" s="129" t="s">
        <v>369</v>
      </c>
      <c r="J20" s="36"/>
      <c r="K20" s="18" t="n">
        <f aca="false">IF(J20=H20,$H$3,IF(J20=G20,$G$3,IF(J20=E20,$E$3,IF(J20=I20,$I$3,0))))</f>
        <v>0</v>
      </c>
      <c r="L20" s="36"/>
      <c r="M20" s="18" t="n">
        <f aca="false">IF(L20=$H20,$H$3,IF(L20=$G20,$G$3,IF(L20=$F20,$F$3,IF(L20=$E20,$E$3,IF(L20=$I20,$$i$7,0)))))</f>
        <v>0</v>
      </c>
    </row>
    <row r="21" customFormat="false" ht="54.75" hidden="false" customHeight="true" outlineLevel="0" collapsed="false">
      <c r="A21" s="134" t="s">
        <v>391</v>
      </c>
      <c r="B21" s="134"/>
      <c r="C21" s="134"/>
      <c r="D21" s="134"/>
      <c r="E21" s="134"/>
      <c r="F21" s="134"/>
      <c r="G21" s="134"/>
      <c r="H21" s="134"/>
      <c r="I21" s="134"/>
      <c r="J21" s="134"/>
      <c r="K21" s="134"/>
    </row>
    <row r="22" customFormat="false" ht="77.9" hidden="false" customHeight="true" outlineLevel="0" collapsed="false">
      <c r="A22" s="0" t="s">
        <v>392</v>
      </c>
      <c r="B22" s="38" t="s">
        <v>393</v>
      </c>
      <c r="C22" s="12" t="s">
        <v>394</v>
      </c>
      <c r="D22" s="80" t="s">
        <v>395</v>
      </c>
      <c r="E22" s="80" t="s">
        <v>396</v>
      </c>
      <c r="F22" s="80" t="s">
        <v>397</v>
      </c>
      <c r="G22" s="80" t="s">
        <v>398</v>
      </c>
      <c r="H22" s="80" t="s">
        <v>399</v>
      </c>
      <c r="I22" s="129" t="s">
        <v>369</v>
      </c>
      <c r="J22" s="36"/>
      <c r="K22" s="18" t="n">
        <f aca="false">IF(J22=H22,$H$3,IF(J22=G22,$G$3,IF(J22=E22,$E$3,IF(J22=I22,$I$3,0))))</f>
        <v>0</v>
      </c>
      <c r="L22" s="36"/>
      <c r="M22" s="18" t="n">
        <f aca="false">IF(L22=$H22,$H$3,IF(L22=$G22,$G$3,IF(L22=$F22,$F$3,IF(L22=$E22,$E$3,IF(L22=$I22,$$i$7,0)))))</f>
        <v>0</v>
      </c>
    </row>
    <row r="23" customFormat="false" ht="77.1" hidden="false" customHeight="true" outlineLevel="0" collapsed="false">
      <c r="A23" s="0" t="s">
        <v>392</v>
      </c>
      <c r="B23" s="38"/>
      <c r="C23" s="12" t="s">
        <v>400</v>
      </c>
      <c r="D23" s="80" t="s">
        <v>395</v>
      </c>
      <c r="E23" s="80" t="s">
        <v>396</v>
      </c>
      <c r="F23" s="80" t="s">
        <v>397</v>
      </c>
      <c r="G23" s="80" t="s">
        <v>398</v>
      </c>
      <c r="H23" s="80" t="s">
        <v>399</v>
      </c>
      <c r="I23" s="129" t="s">
        <v>369</v>
      </c>
      <c r="J23" s="36"/>
      <c r="K23" s="18" t="n">
        <f aca="false">IF(J23=H23,$H$3,IF(J23=G23,$G$3,IF(J23=E23,$E$3,IF(J23=I23,$I$3,0))))</f>
        <v>0</v>
      </c>
      <c r="L23" s="36"/>
      <c r="M23" s="18" t="n">
        <f aca="false">IF(L23=$H23,$H$3,IF(L23=$G23,$G$3,IF(L23=$F23,$F$3,IF(L23=$E23,$E$3,IF(L23=$I23,$$i$7,0)))))</f>
        <v>0</v>
      </c>
    </row>
    <row r="24" customFormat="false" ht="76.25" hidden="false" customHeight="true" outlineLevel="0" collapsed="false">
      <c r="A24" s="0" t="s">
        <v>392</v>
      </c>
      <c r="B24" s="38"/>
      <c r="C24" s="12" t="s">
        <v>401</v>
      </c>
      <c r="D24" s="80" t="s">
        <v>395</v>
      </c>
      <c r="E24" s="80" t="s">
        <v>396</v>
      </c>
      <c r="F24" s="80" t="s">
        <v>397</v>
      </c>
      <c r="G24" s="80" t="s">
        <v>398</v>
      </c>
      <c r="H24" s="80" t="s">
        <v>399</v>
      </c>
      <c r="I24" s="129" t="s">
        <v>369</v>
      </c>
      <c r="J24" s="36"/>
      <c r="K24" s="18" t="n">
        <f aca="false">IF(J24=H24,$H$3,IF(J24=G24,$G$3,IF(J24=E24,$E$3,IF(J24=I24,$I$3,0))))</f>
        <v>0</v>
      </c>
      <c r="L24" s="36"/>
      <c r="M24" s="18" t="n">
        <f aca="false">IF(L24=$H24,$H$3,IF(L24=$G24,$G$3,IF(L24=$F24,$F$3,IF(L24=$E24,$E$3,IF(L24=$I24,$$i$7,0)))))</f>
        <v>0</v>
      </c>
    </row>
    <row r="25" customFormat="false" ht="75.45" hidden="false" customHeight="true" outlineLevel="0" collapsed="false">
      <c r="A25" s="0" t="s">
        <v>392</v>
      </c>
      <c r="B25" s="38"/>
      <c r="C25" s="12" t="s">
        <v>402</v>
      </c>
      <c r="D25" s="80" t="s">
        <v>403</v>
      </c>
      <c r="E25" s="80" t="s">
        <v>404</v>
      </c>
      <c r="F25" s="80" t="s">
        <v>405</v>
      </c>
      <c r="G25" s="80" t="s">
        <v>406</v>
      </c>
      <c r="H25" s="80" t="s">
        <v>407</v>
      </c>
      <c r="I25" s="129" t="s">
        <v>369</v>
      </c>
      <c r="J25" s="36"/>
      <c r="K25" s="18" t="n">
        <f aca="false">IF(J25=H25,$H$3,IF(J25=G25,$G$3,IF(J25=E25,$E$3,IF(J25=I25,$I$3,0))))</f>
        <v>0</v>
      </c>
      <c r="L25" s="36"/>
      <c r="M25" s="18" t="n">
        <f aca="false">IF(L25=$H25,$H$3,IF(L25=$G25,$G$3,IF(L25=$F25,$F$3,IF(L25=$E25,$E$3,IF(L25=$I25,$$i$7,0)))))</f>
        <v>0</v>
      </c>
    </row>
    <row r="26" customFormat="false" ht="54.75" hidden="false" customHeight="true" outlineLevel="0" collapsed="false">
      <c r="A26" s="0" t="s">
        <v>392</v>
      </c>
      <c r="B26" s="38"/>
      <c r="C26" s="12" t="s">
        <v>408</v>
      </c>
      <c r="D26" s="80" t="s">
        <v>409</v>
      </c>
      <c r="E26" s="80" t="s">
        <v>410</v>
      </c>
      <c r="F26" s="80" t="s">
        <v>411</v>
      </c>
      <c r="G26" s="80" t="s">
        <v>412</v>
      </c>
      <c r="H26" s="80" t="s">
        <v>413</v>
      </c>
      <c r="I26" s="129" t="s">
        <v>369</v>
      </c>
      <c r="J26" s="36"/>
      <c r="K26" s="18" t="n">
        <f aca="false">IF(J26=H26,$H$3,IF(J26=G26,$G$3,IF(J26=E26,$E$3,IF(J26=I26,$I$3,0))))</f>
        <v>0</v>
      </c>
      <c r="L26" s="36"/>
      <c r="M26" s="18" t="n">
        <f aca="false">IF(L26=$H26,$H$3,IF(L26=$G26,$G$3,IF(L26=$F26,$F$3,IF(L26=$E26,$E$3,IF(L26=$I26,$$i$7,0)))))</f>
        <v>0</v>
      </c>
    </row>
    <row r="27" customFormat="false" ht="54.75" hidden="false" customHeight="true" outlineLevel="0" collapsed="false">
      <c r="A27" s="0" t="s">
        <v>392</v>
      </c>
      <c r="B27" s="38"/>
      <c r="C27" s="12" t="s">
        <v>414</v>
      </c>
      <c r="D27" s="80" t="s">
        <v>415</v>
      </c>
      <c r="E27" s="81" t="s">
        <v>416</v>
      </c>
      <c r="F27" s="81" t="s">
        <v>417</v>
      </c>
      <c r="G27" s="80" t="s">
        <v>418</v>
      </c>
      <c r="H27" s="80" t="s">
        <v>419</v>
      </c>
      <c r="I27" s="129" t="s">
        <v>369</v>
      </c>
      <c r="J27" s="36"/>
      <c r="K27" s="18" t="n">
        <f aca="false">IF(J27=H27,$H$3,IF(J27=G27,$G$3,IF(J27=E27,$E$3,IF(J27=I27,$I$3,0))))</f>
        <v>0</v>
      </c>
      <c r="L27" s="36"/>
      <c r="M27" s="18" t="n">
        <f aca="false">IF(L27=$H27,$H$3,IF(L27=$G27,$G$3,IF(L27=$F27,$F$3,IF(L27=$E27,$E$3,IF(L27=$I27,$$i$7,0)))))</f>
        <v>0</v>
      </c>
    </row>
    <row r="28" customFormat="false" ht="54.75" hidden="false" customHeight="true" outlineLevel="0" collapsed="false">
      <c r="A28" s="0" t="s">
        <v>392</v>
      </c>
      <c r="B28" s="38"/>
      <c r="C28" s="12" t="s">
        <v>420</v>
      </c>
      <c r="D28" s="80" t="s">
        <v>415</v>
      </c>
      <c r="E28" s="81" t="s">
        <v>416</v>
      </c>
      <c r="F28" s="81" t="s">
        <v>417</v>
      </c>
      <c r="G28" s="80" t="s">
        <v>418</v>
      </c>
      <c r="H28" s="80" t="s">
        <v>419</v>
      </c>
      <c r="I28" s="129" t="s">
        <v>369</v>
      </c>
      <c r="J28" s="36"/>
      <c r="K28" s="18" t="n">
        <f aca="false">IF(J28=H28,$H$3,IF(J28=G28,$G$3,IF(J28=E28,$E$3,IF(J28=I28,$I$3,0))))</f>
        <v>0</v>
      </c>
      <c r="L28" s="36"/>
      <c r="M28" s="18" t="n">
        <f aca="false">IF(L28=$H28,$H$3,IF(L28=$G28,$G$3,IF(L28=$F28,$F$3,IF(L28=$E28,$E$3,IF(L28=$I28,$$i$7,0)))))</f>
        <v>0</v>
      </c>
    </row>
    <row r="29" customFormat="false" ht="54.75" hidden="false" customHeight="true" outlineLevel="0" collapsed="false">
      <c r="A29" s="0" t="s">
        <v>392</v>
      </c>
      <c r="B29" s="38"/>
      <c r="C29" s="12" t="s">
        <v>421</v>
      </c>
      <c r="D29" s="80" t="s">
        <v>415</v>
      </c>
      <c r="E29" s="81" t="s">
        <v>416</v>
      </c>
      <c r="F29" s="81" t="s">
        <v>417</v>
      </c>
      <c r="G29" s="80" t="s">
        <v>418</v>
      </c>
      <c r="H29" s="80" t="s">
        <v>419</v>
      </c>
      <c r="I29" s="129" t="s">
        <v>369</v>
      </c>
      <c r="J29" s="36"/>
      <c r="K29" s="18" t="n">
        <f aca="false">IF(J29=H29,$H$3,IF(J29=G29,$G$3,IF(J29=E29,$E$3,IF(J29=I29,$I$3,0))))</f>
        <v>0</v>
      </c>
      <c r="L29" s="36"/>
      <c r="M29" s="18" t="n">
        <f aca="false">IF(L29=$H29,$H$3,IF(L29=$G29,$G$3,IF(L29=$F29,$F$3,IF(L29=$E29,$E$3,IF(L29=$I29,$$i$7,0)))))</f>
        <v>0</v>
      </c>
    </row>
    <row r="30" customFormat="false" ht="54.75" hidden="false" customHeight="true" outlineLevel="0" collapsed="false">
      <c r="A30" s="0" t="s">
        <v>392</v>
      </c>
      <c r="B30" s="38"/>
      <c r="C30" s="12" t="s">
        <v>422</v>
      </c>
      <c r="D30" s="80" t="s">
        <v>415</v>
      </c>
      <c r="E30" s="81" t="s">
        <v>416</v>
      </c>
      <c r="F30" s="81" t="s">
        <v>417</v>
      </c>
      <c r="G30" s="80" t="s">
        <v>418</v>
      </c>
      <c r="H30" s="80" t="s">
        <v>419</v>
      </c>
      <c r="I30" s="129" t="s">
        <v>369</v>
      </c>
      <c r="J30" s="36"/>
      <c r="K30" s="18" t="n">
        <f aca="false">IF(J30=H30,$H$3,IF(J30=G30,$G$3,IF(J30=E30,$E$3,IF(J30=I30,$I$3,0))))</f>
        <v>0</v>
      </c>
      <c r="L30" s="36"/>
      <c r="M30" s="18" t="n">
        <f aca="false">IF(L30=$H30,$H$3,IF(L30=$G30,$G$3,IF(L30=$F30,$F$3,IF(L30=$E30,$E$3,IF(L30=$I30,$$i$7,0)))))</f>
        <v>0</v>
      </c>
    </row>
    <row r="31" customFormat="false" ht="54.75" hidden="false" customHeight="true" outlineLevel="0" collapsed="false">
      <c r="B31" s="135" t="s">
        <v>423</v>
      </c>
      <c r="C31" s="135"/>
      <c r="D31" s="135"/>
      <c r="E31" s="135"/>
      <c r="F31" s="135"/>
      <c r="G31" s="135"/>
      <c r="H31" s="135"/>
      <c r="I31" s="135"/>
      <c r="J31" s="135"/>
      <c r="K31" s="135"/>
    </row>
    <row r="32" customFormat="false" ht="54.75" hidden="false" customHeight="true" outlineLevel="0" collapsed="false">
      <c r="A32" s="0" t="s">
        <v>370</v>
      </c>
      <c r="B32" s="136" t="s">
        <v>371</v>
      </c>
      <c r="C32" s="12" t="s">
        <v>424</v>
      </c>
      <c r="D32" s="12" t="s">
        <v>425</v>
      </c>
      <c r="E32" s="12" t="s">
        <v>426</v>
      </c>
      <c r="F32" s="12" t="s">
        <v>427</v>
      </c>
      <c r="G32" s="12" t="s">
        <v>428</v>
      </c>
      <c r="H32" s="12" t="s">
        <v>429</v>
      </c>
      <c r="I32" s="129" t="s">
        <v>369</v>
      </c>
      <c r="J32" s="137"/>
      <c r="K32" s="18" t="n">
        <f aca="false">IF(J32=H32,$H$3,IF(J32=G32,$G$3,IF(J32=E32,$E$3,IF(J32=I32,$I$3,0))))</f>
        <v>0</v>
      </c>
      <c r="M32" s="18" t="n">
        <f aca="false">IF(L32=$H32,$H$3,IF(L32=$G32,$G$3,IF(L32=$F32,$F$3,IF(L32=$E32,$E$3,IF(L32=$I32,$$i$7,0)))))</f>
        <v>0</v>
      </c>
    </row>
    <row r="33" customFormat="false" ht="54.75" hidden="false" customHeight="true" outlineLevel="0" collapsed="false">
      <c r="B33" s="136"/>
      <c r="C33" s="12"/>
      <c r="D33" s="12"/>
      <c r="E33" s="12"/>
      <c r="F33" s="12"/>
      <c r="G33" s="12"/>
      <c r="H33" s="12"/>
      <c r="I33" s="129"/>
      <c r="J33" s="137"/>
      <c r="K33" s="18"/>
    </row>
    <row r="34" customFormat="false" ht="13.8" hidden="false" customHeight="false" outlineLevel="0" collapsed="false">
      <c r="C34" s="138" t="s">
        <v>370</v>
      </c>
      <c r="D34" s="138" t="s">
        <v>392</v>
      </c>
      <c r="E34" s="138" t="s">
        <v>376</v>
      </c>
      <c r="F34" s="138" t="s">
        <v>381</v>
      </c>
      <c r="G34" s="138" t="s">
        <v>387</v>
      </c>
    </row>
    <row r="35" customFormat="false" ht="44.75" hidden="false" customHeight="false" outlineLevel="0" collapsed="false">
      <c r="C35" s="103" t="str">
        <f aca="false">B6</f>
        <v>en identifiant une structure en relation avec les acquis de la mention</v>
      </c>
      <c r="D35" s="47" t="str">
        <f aca="false">B22</f>
        <v>en valorisant son identité, ses compétences et son projet professionnel en fonction du contexte </v>
      </c>
      <c r="E35" s="47" t="str">
        <f aca="false">B12</f>
        <v>en situant son rôle et sa mission au sein d’une organisation pour s’adapter et prendre des initiatives</v>
      </c>
      <c r="F35" s="47" t="str">
        <f aca="false">B15</f>
        <v>en travaillant en équipe et en réseau ainsi qu’en autonomie et en responsabilité au service d’un projet </v>
      </c>
      <c r="G35" s="12" t="str">
        <f aca="false">B19</f>
        <v>en évaluant régulièrement sa pratique de façon à corriger ses actions</v>
      </c>
    </row>
    <row r="36" customFormat="false" ht="38.25" hidden="false" customHeight="true" outlineLevel="0" collapsed="false">
      <c r="B36" s="18" t="s">
        <v>430</v>
      </c>
      <c r="C36" s="18" t="n">
        <f aca="false">SUMIF($A$7:$A$32,C$34,$K$7:$K$32)/(COUNTIF($A$7:$A$32,C$34)*$H$3-COUNTIFS($A$7:$A$32,C$34,$K$7:$K$32,$I$3)*$H$3)*20</f>
        <v>0</v>
      </c>
      <c r="D36" s="18" t="n">
        <f aca="false">SUMIF($A$7:$A$32,D$34,$K$7:$K$32)/(COUNTIF($A$7:$A$32,D$34)*$H$3-COUNTIFS($A$7:$A$32,D$34,$K$7:$K$32,$I$3)*$H$3)*20</f>
        <v>0</v>
      </c>
      <c r="E36" s="18" t="n">
        <f aca="false">SUMIF($A$7:$A$32,E$34,$K$7:$K$32)/(COUNTIF($A$7:$A$32,E$34)*$H$3-COUNTIFS($A$7:$A$32,E$34,$K$7:$K$32,$I$3)*$H$3)*20</f>
        <v>0</v>
      </c>
      <c r="F36" s="18" t="n">
        <f aca="false">SUMIF($A$7:$A$32,F$34,$K$7:$K$32)/(COUNTIF($A$7:$A$32,F$34)*$H$3-COUNTIFS($A$7:$A$32,F$34,$K$7:$K$32,$I$3)*$H$3)*20</f>
        <v>0</v>
      </c>
      <c r="G36" s="18" t="n">
        <f aca="false">SUMIF($A$7:$A$32,G$34,$K$7:$K$32)/(COUNTIF($A$7:$A$32,G$34)*$H$3-COUNTIFS($A$7:$A$32,G$34,$K$7:$K$32,$I$3)*$H$3)*20</f>
        <v>0</v>
      </c>
    </row>
    <row r="37" customFormat="false" ht="36.45" hidden="false" customHeight="true" outlineLevel="0" collapsed="false">
      <c r="B37" s="18" t="s">
        <v>431</v>
      </c>
      <c r="C37" s="139" t="n">
        <f aca="false">SUMIF($A$7:$A$32,C$34,$M$7:$M$32)/(COUNTIF($A$7:$A$32,C$34)*$H$3-COUNTIFS($A$7:$A$32,C$34,$M$7:$M$32,$I$3)*$H$3)*20</f>
        <v>0</v>
      </c>
      <c r="D37" s="139" t="n">
        <f aca="false">SUMIF($A$7:$A$32,D$34,$M$7:$M$32)/(COUNTIF($A$7:$A$32,D$34)*$H$3-COUNTIFS($A$7:$A$32,D$34,$M$7:$M$32,$I$3)*$H$3)*20</f>
        <v>0</v>
      </c>
      <c r="E37" s="139" t="n">
        <f aca="false">SUMIF($A$7:$A$32,E$34,$M$7:$M$32)/(COUNTIF($A$7:$A$32,E$34)*$H$3-COUNTIFS($A$7:$A$32,E$34,$M$7:$M$32,$I$3)*$H$3)*20</f>
        <v>0</v>
      </c>
      <c r="F37" s="139" t="n">
        <f aca="false">SUMIF($A$7:$A$32,F$34,$M$7:$M$32)/(COUNTIF($A$7:$A$32,F$34)*$H$3-COUNTIFS($A$7:$A$32,F$34,$M$7:$M$32,$I$3)*$H$3)*20</f>
        <v>0</v>
      </c>
      <c r="G37" s="139" t="n">
        <f aca="false">SUMIF($A$7:$A$32,G$34,$M$7:$M$32)/(COUNTIF($A$7:$A$32,G$34)*$H$3-COUNTIFS($A$7:$A$32,G$34,$M$7:$M$32,$I$3)*$H$3)*20</f>
        <v>0</v>
      </c>
    </row>
    <row r="38" customFormat="false" ht="59.7" hidden="false" customHeight="true" outlineLevel="0" collapsed="false">
      <c r="C38" s="0" t="s">
        <v>432</v>
      </c>
      <c r="D38" s="0" t="s">
        <v>433</v>
      </c>
      <c r="E38" s="0" t="s">
        <v>434</v>
      </c>
    </row>
    <row r="39" customFormat="false" ht="38.95" hidden="false" customHeight="true" outlineLevel="0" collapsed="false">
      <c r="B39" s="0" t="s">
        <v>435</v>
      </c>
      <c r="C39" s="0" t="n">
        <f aca="false">AVERAGE(K6:K20)/4*20</f>
        <v>0</v>
      </c>
      <c r="D39" s="0" t="n">
        <f aca="false">AVERAGE(K22:K30)/4*20</f>
        <v>0</v>
      </c>
    </row>
    <row r="40" customFormat="false" ht="50.55" hidden="false" customHeight="true" outlineLevel="0" collapsed="false">
      <c r="B40" s="0" t="s">
        <v>436</v>
      </c>
      <c r="C40" s="0" t="n">
        <f aca="false">AVERAGE(M6:M20)/4*20</f>
        <v>0</v>
      </c>
      <c r="D40" s="0" t="n">
        <f aca="false">AVERAGE(M22:M30)/4*20</f>
        <v>0</v>
      </c>
      <c r="E40" s="0" t="n">
        <f aca="false">M32/4*20</f>
        <v>0</v>
      </c>
    </row>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mergeCells count="15">
    <mergeCell ref="D1:I1"/>
    <mergeCell ref="B4:I4"/>
    <mergeCell ref="B6:B11"/>
    <mergeCell ref="C6:C7"/>
    <mergeCell ref="D7:I7"/>
    <mergeCell ref="C8:C9"/>
    <mergeCell ref="D9:I9"/>
    <mergeCell ref="C10:C11"/>
    <mergeCell ref="D11:I11"/>
    <mergeCell ref="B12:B14"/>
    <mergeCell ref="B15:B18"/>
    <mergeCell ref="B19:B20"/>
    <mergeCell ref="A21:K21"/>
    <mergeCell ref="B22:B30"/>
    <mergeCell ref="B31:K31"/>
  </mergeCells>
  <dataValidations count="1">
    <dataValidation allowBlank="true" errorStyle="stop" operator="between" showDropDown="false" showErrorMessage="true" showInputMessage="true" sqref="J5:J6 L5:L6 J8 L8 J10 L10 J12:J31 L12:L20 L22:L30 J32:J33" type="list">
      <formula1>$D5:$I5</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A177EC36C06CA4386AC4FD83DE763B0" ma:contentTypeVersion="10" ma:contentTypeDescription="Crée un document." ma:contentTypeScope="" ma:versionID="431016927326e262ef077092812e0a13">
  <xsd:schema xmlns:xsd="http://www.w3.org/2001/XMLSchema" xmlns:xs="http://www.w3.org/2001/XMLSchema" xmlns:p="http://schemas.microsoft.com/office/2006/metadata/properties" xmlns:ns2="3178c9d8-e0f9-49aa-91a4-8f6d2f1a53ba" xmlns:ns3="1cc2aff3-28d2-40e0-8bd6-90616549b9c4" targetNamespace="http://schemas.microsoft.com/office/2006/metadata/properties" ma:root="true" ma:fieldsID="1e5aeadccdd0e61308ce34bb45d9fde2" ns2:_="" ns3:_="">
    <xsd:import namespace="3178c9d8-e0f9-49aa-91a4-8f6d2f1a53ba"/>
    <xsd:import namespace="1cc2aff3-28d2-40e0-8bd6-90616549b9c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78c9d8-e0f9-49aa-91a4-8f6d2f1a53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be472cf7-11ec-4307-8da5-38c97541212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cc2aff3-28d2-40e0-8bd6-90616549b9c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c70add94-8a1b-4fc7-bdbc-56b50e3482d6}" ma:internalName="TaxCatchAll" ma:showField="CatchAllData" ma:web="1cc2aff3-28d2-40e0-8bd6-90616549b9c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cc2aff3-28d2-40e0-8bd6-90616549b9c4" xsi:nil="true"/>
    <lcf76f155ced4ddcb4097134ff3c332f xmlns="3178c9d8-e0f9-49aa-91a4-8f6d2f1a53b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E463F26-12C2-47AE-A073-7AF4AAC1171C}"/>
</file>

<file path=customXml/itemProps2.xml><?xml version="1.0" encoding="utf-8"?>
<ds:datastoreItem xmlns:ds="http://schemas.openxmlformats.org/officeDocument/2006/customXml" ds:itemID="{BA404787-CEA7-4B32-93D3-25C651C549E3}"/>
</file>

<file path=customXml/itemProps3.xml><?xml version="1.0" encoding="utf-8"?>
<ds:datastoreItem xmlns:ds="http://schemas.openxmlformats.org/officeDocument/2006/customXml" ds:itemID="{5ECD0B5A-E188-4FCA-A627-7D01A48BBD61}"/>
</file>

<file path=docProps/app.xml><?xml version="1.0" encoding="utf-8"?>
<Properties xmlns="http://schemas.openxmlformats.org/officeDocument/2006/extended-properties" xmlns:vt="http://schemas.openxmlformats.org/officeDocument/2006/docPropsVTypes">
  <Template/>
  <TotalTime>19</TotalTime>
  <Application>LibreOffice/7.3.7.2$Linux_X86_64 LibreOffice_project/30$Build-2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2024-06-05T04:50:42Z</dcterms:created>
  <dc:creator/>
  <dc:description/>
  <dc:language>fr-FR</dc:language>
  <cp:lastModifiedBy/>
  <dcterms:modified xsi:type="dcterms:W3CDTF">2026-09-13T10:25:31Z</dcterms:modified>
  <cp:revision>3</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0x0101008A177EC36C06CA4386AC4FD83DE763B0</vt:lpwstr>
  </property>
  <property fmtid="{D5CDD505-2E9C-101B-9397-08002B2CF9AE}" pid="4" name="MediaServiceImageTags">
    <vt:lpwstr/>
  </property>
  <property fmtid="{D5CDD505-2E9C-101B-9397-08002B2CF9AE}" pid="5" name="Order">
    <vt:r8>14400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_SharedFileIndex">
    <vt:lpwstr/>
  </property>
  <property fmtid="{D5CDD505-2E9C-101B-9397-08002B2CF9AE}" pid="10" name="_SourceUrl">
    <vt:lpwstr/>
  </property>
  <property fmtid="{D5CDD505-2E9C-101B-9397-08002B2CF9AE}" pid="11" name="xd_ProgID">
    <vt:lpwstr/>
  </property>
  <property fmtid="{D5CDD505-2E9C-101B-9397-08002B2CF9AE}" pid="12" name="xd_Signature">
    <vt:bool>0</vt:bool>
  </property>
</Properties>
</file>