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10" windowWidth="14810" windowHeight="6350" activeTab="2"/>
  </bookViews>
  <sheets>
    <sheet name="S5 EC" sheetId="1" r:id="rId1"/>
    <sheet name="S5 PPP" sheetId="2" r:id="rId2"/>
    <sheet name="S6 PORTFOLIO" sheetId="4" r:id="rId3"/>
  </sheets>
  <externalReferences>
    <externalReference r:id="rId4"/>
  </externalReferences>
  <calcPr calcId="152511"/>
</workbook>
</file>

<file path=xl/calcChain.xml><?xml version="1.0" encoding="utf-8"?>
<calcChain xmlns="http://schemas.openxmlformats.org/spreadsheetml/2006/main">
  <c r="X21" i="4" l="1"/>
  <c r="R21" i="4" l="1"/>
  <c r="Q21" i="4"/>
  <c r="P21" i="4"/>
  <c r="X9" i="4" l="1"/>
  <c r="X10" i="4"/>
  <c r="X11" i="4"/>
  <c r="X12" i="4"/>
  <c r="X13" i="4"/>
  <c r="X14" i="4"/>
  <c r="X15" i="4"/>
  <c r="X16" i="4"/>
  <c r="X17" i="4"/>
  <c r="X18" i="4"/>
  <c r="X19" i="4"/>
  <c r="X20" i="4"/>
  <c r="X22" i="4"/>
  <c r="X23" i="4"/>
  <c r="X8" i="4"/>
  <c r="U24" i="4"/>
  <c r="X24" i="4" l="1"/>
  <c r="R8" i="4"/>
  <c r="Q8" i="4"/>
  <c r="P8" i="4"/>
  <c r="P9" i="4"/>
  <c r="Q9" i="4"/>
  <c r="R9" i="4"/>
  <c r="W24" i="4" l="1"/>
  <c r="K30" i="4" l="1"/>
  <c r="H30" i="4"/>
  <c r="E8" i="4" l="1"/>
  <c r="D8" i="4"/>
  <c r="C8" i="4"/>
  <c r="B8" i="4"/>
  <c r="A9" i="4"/>
  <c r="E9" i="4"/>
  <c r="D9" i="4"/>
  <c r="C9" i="4"/>
  <c r="B9" i="4"/>
  <c r="A10" i="4"/>
  <c r="R23" i="4" l="1"/>
  <c r="Q23" i="4"/>
  <c r="P23" i="4"/>
  <c r="O23" i="4"/>
  <c r="N23" i="4"/>
  <c r="R22" i="4"/>
  <c r="Q22" i="4"/>
  <c r="P22" i="4"/>
  <c r="O22" i="4"/>
  <c r="N22" i="4"/>
  <c r="R20" i="4"/>
  <c r="Q20" i="4"/>
  <c r="P20" i="4"/>
  <c r="O20" i="4"/>
  <c r="N20" i="4"/>
  <c r="R19" i="4"/>
  <c r="Q19" i="4"/>
  <c r="P19" i="4"/>
  <c r="O19" i="4"/>
  <c r="N19" i="4"/>
  <c r="R18" i="4"/>
  <c r="Q18" i="4"/>
  <c r="P18" i="4"/>
  <c r="O18" i="4"/>
  <c r="N18" i="4"/>
  <c r="R17" i="4"/>
  <c r="Q17" i="4"/>
  <c r="P17" i="4"/>
  <c r="O17" i="4"/>
  <c r="N17" i="4"/>
  <c r="R16" i="4"/>
  <c r="Q16" i="4"/>
  <c r="P16" i="4"/>
  <c r="O16" i="4"/>
  <c r="N16" i="4"/>
  <c r="R15" i="4"/>
  <c r="Q15" i="4"/>
  <c r="P15" i="4"/>
  <c r="O15" i="4"/>
  <c r="N15" i="4"/>
  <c r="R14" i="4"/>
  <c r="Q14" i="4"/>
  <c r="P14" i="4"/>
  <c r="O14" i="4"/>
  <c r="N14" i="4"/>
  <c r="R13" i="4"/>
  <c r="Q13" i="4"/>
  <c r="P13" i="4"/>
  <c r="O13" i="4"/>
  <c r="N13" i="4"/>
  <c r="R12" i="4"/>
  <c r="Q12" i="4"/>
  <c r="P12" i="4"/>
  <c r="O12" i="4"/>
  <c r="N12" i="4"/>
  <c r="R11" i="4"/>
  <c r="Q11" i="4"/>
  <c r="P11" i="4"/>
  <c r="O11" i="4"/>
  <c r="N11" i="4"/>
  <c r="R10" i="4"/>
  <c r="Q10" i="4"/>
  <c r="P10" i="4"/>
  <c r="O10" i="4"/>
  <c r="N10" i="4"/>
  <c r="E29" i="4"/>
  <c r="D29" i="4"/>
  <c r="C29" i="4"/>
  <c r="B29" i="4"/>
  <c r="A30" i="4"/>
  <c r="E28" i="4"/>
  <c r="D28" i="4"/>
  <c r="C28" i="4"/>
  <c r="B28" i="4"/>
  <c r="A29" i="4"/>
  <c r="E27" i="4"/>
  <c r="D27" i="4"/>
  <c r="C27" i="4"/>
  <c r="B27" i="4"/>
  <c r="A28" i="4"/>
  <c r="E26" i="4"/>
  <c r="D26" i="4"/>
  <c r="C26" i="4"/>
  <c r="B26" i="4"/>
  <c r="A27" i="4"/>
  <c r="E25" i="4"/>
  <c r="D25" i="4"/>
  <c r="C25" i="4"/>
  <c r="B25" i="4"/>
  <c r="A26" i="4"/>
  <c r="E24" i="4"/>
  <c r="D24" i="4"/>
  <c r="C24" i="4"/>
  <c r="B24" i="4"/>
  <c r="A25" i="4"/>
  <c r="E23" i="4"/>
  <c r="D23" i="4"/>
  <c r="C23" i="4"/>
  <c r="B23" i="4"/>
  <c r="A24" i="4"/>
  <c r="E22" i="4"/>
  <c r="D22" i="4"/>
  <c r="C22" i="4"/>
  <c r="B22" i="4"/>
  <c r="A23" i="4"/>
  <c r="E21" i="4"/>
  <c r="D21" i="4"/>
  <c r="C21" i="4"/>
  <c r="B21" i="4"/>
  <c r="A22" i="4"/>
  <c r="E20" i="4"/>
  <c r="D20" i="4"/>
  <c r="C20" i="4"/>
  <c r="B20" i="4"/>
  <c r="A21" i="4"/>
  <c r="E19" i="4"/>
  <c r="D19" i="4"/>
  <c r="C19" i="4"/>
  <c r="B19" i="4"/>
  <c r="A20" i="4"/>
  <c r="E18" i="4"/>
  <c r="D18" i="4"/>
  <c r="C18" i="4"/>
  <c r="B18" i="4"/>
  <c r="A19" i="4"/>
  <c r="E17" i="4"/>
  <c r="D17" i="4"/>
  <c r="C17" i="4"/>
  <c r="B17" i="4"/>
  <c r="A18" i="4"/>
  <c r="E16" i="4"/>
  <c r="D16" i="4"/>
  <c r="C16" i="4"/>
  <c r="B16" i="4"/>
  <c r="A17" i="4"/>
  <c r="E15" i="4"/>
  <c r="D15" i="4"/>
  <c r="C15" i="4"/>
  <c r="B15" i="4"/>
  <c r="A16" i="4"/>
  <c r="E14" i="4"/>
  <c r="D14" i="4"/>
  <c r="C14" i="4"/>
  <c r="B14" i="4"/>
  <c r="A15" i="4"/>
  <c r="E13" i="4"/>
  <c r="D13" i="4"/>
  <c r="C13" i="4"/>
  <c r="B13" i="4"/>
  <c r="A14" i="4"/>
  <c r="E12" i="4"/>
  <c r="D12" i="4"/>
  <c r="C12" i="4"/>
  <c r="B12" i="4"/>
  <c r="A13" i="4"/>
  <c r="E11" i="4"/>
  <c r="D11" i="4"/>
  <c r="C11" i="4"/>
  <c r="B11" i="4"/>
  <c r="A12" i="4"/>
  <c r="E10" i="4"/>
  <c r="D10" i="4"/>
  <c r="C10" i="4"/>
  <c r="B10" i="4"/>
  <c r="A11" i="4"/>
  <c r="O22" i="2" l="1"/>
  <c r="P22" i="2"/>
  <c r="G28" i="2" l="1"/>
  <c r="F28" i="2"/>
  <c r="J6" i="2" l="1"/>
  <c r="K6" i="2"/>
  <c r="L6" i="2"/>
  <c r="M6" i="2"/>
  <c r="N6" i="2"/>
  <c r="J7" i="2"/>
  <c r="K7" i="2"/>
  <c r="L7" i="2"/>
  <c r="M7" i="2"/>
  <c r="N7" i="2"/>
  <c r="J8" i="2"/>
  <c r="K8" i="2"/>
  <c r="L8" i="2"/>
  <c r="M8" i="2"/>
  <c r="N8" i="2"/>
  <c r="J9" i="2"/>
  <c r="K9" i="2"/>
  <c r="L9" i="2"/>
  <c r="M9" i="2"/>
  <c r="N9" i="2"/>
  <c r="J10" i="2"/>
  <c r="K10" i="2"/>
  <c r="L10" i="2"/>
  <c r="M10" i="2"/>
  <c r="N10" i="2"/>
  <c r="J11" i="2"/>
  <c r="K11" i="2"/>
  <c r="L11" i="2"/>
  <c r="M11" i="2"/>
  <c r="N11" i="2"/>
  <c r="J12" i="2"/>
  <c r="K12" i="2"/>
  <c r="L12" i="2"/>
  <c r="M12" i="2"/>
  <c r="N12" i="2"/>
  <c r="J13" i="2"/>
  <c r="K13" i="2"/>
  <c r="L13" i="2"/>
  <c r="M13" i="2"/>
  <c r="N13" i="2"/>
  <c r="J14" i="2"/>
  <c r="K14" i="2"/>
  <c r="L14" i="2"/>
  <c r="M14" i="2"/>
  <c r="N14" i="2"/>
  <c r="J15" i="2"/>
  <c r="K15" i="2"/>
  <c r="L15" i="2"/>
  <c r="M15" i="2"/>
  <c r="N15" i="2"/>
  <c r="J16" i="2"/>
  <c r="K16" i="2"/>
  <c r="L16" i="2"/>
  <c r="M16" i="2"/>
  <c r="N16" i="2"/>
  <c r="J17" i="2"/>
  <c r="K17" i="2"/>
  <c r="L17" i="2"/>
  <c r="M17" i="2"/>
  <c r="N17" i="2"/>
  <c r="J18" i="2"/>
  <c r="K18" i="2"/>
  <c r="L18" i="2"/>
  <c r="M18" i="2"/>
  <c r="N18" i="2"/>
  <c r="J19" i="2"/>
  <c r="K19" i="2"/>
  <c r="L19" i="2"/>
  <c r="M19" i="2"/>
  <c r="N19" i="2"/>
  <c r="J20" i="2"/>
  <c r="K20" i="2"/>
  <c r="L20" i="2"/>
  <c r="M20" i="2"/>
  <c r="N20" i="2"/>
  <c r="J21" i="2"/>
  <c r="K21" i="2"/>
  <c r="L21" i="2"/>
  <c r="M21" i="2"/>
  <c r="N21" i="2"/>
  <c r="A6" i="2"/>
  <c r="B6" i="2"/>
  <c r="C6" i="2"/>
  <c r="D6" i="2"/>
  <c r="E6" i="2"/>
  <c r="A7" i="2"/>
  <c r="B7" i="2"/>
  <c r="C7" i="2"/>
  <c r="D7" i="2"/>
  <c r="E7" i="2"/>
  <c r="A8" i="2"/>
  <c r="B8" i="2"/>
  <c r="C8" i="2"/>
  <c r="D8" i="2"/>
  <c r="E8" i="2"/>
  <c r="A9" i="2"/>
  <c r="B9" i="2"/>
  <c r="C9" i="2"/>
  <c r="D9" i="2"/>
  <c r="E9" i="2"/>
  <c r="A10" i="2"/>
  <c r="B10" i="2"/>
  <c r="C10" i="2"/>
  <c r="D10" i="2"/>
  <c r="E10" i="2"/>
  <c r="A11" i="2"/>
  <c r="B11" i="2"/>
  <c r="C11" i="2"/>
  <c r="D11" i="2"/>
  <c r="E11" i="2"/>
  <c r="A12" i="2"/>
  <c r="B12" i="2"/>
  <c r="C12" i="2"/>
  <c r="D12" i="2"/>
  <c r="E12" i="2"/>
  <c r="A13" i="2"/>
  <c r="B13" i="2"/>
  <c r="C13" i="2"/>
  <c r="D13" i="2"/>
  <c r="E13" i="2"/>
  <c r="A14" i="2"/>
  <c r="B14" i="2"/>
  <c r="C14" i="2"/>
  <c r="D14" i="2"/>
  <c r="E14" i="2"/>
  <c r="A15" i="2"/>
  <c r="B15" i="2"/>
  <c r="C15" i="2"/>
  <c r="D15" i="2"/>
  <c r="E15" i="2"/>
  <c r="A16" i="2"/>
  <c r="B16" i="2"/>
  <c r="C16" i="2"/>
  <c r="D16" i="2"/>
  <c r="E16" i="2"/>
  <c r="A17" i="2"/>
  <c r="B17" i="2"/>
  <c r="C17" i="2"/>
  <c r="D17" i="2"/>
  <c r="E17" i="2"/>
  <c r="A18" i="2"/>
  <c r="B18" i="2"/>
  <c r="C18" i="2"/>
  <c r="D18" i="2"/>
  <c r="E18" i="2"/>
  <c r="A19" i="2"/>
  <c r="B19" i="2"/>
  <c r="C19" i="2"/>
  <c r="D19" i="2"/>
  <c r="E19" i="2"/>
  <c r="A20" i="2"/>
  <c r="B20" i="2"/>
  <c r="C20" i="2"/>
  <c r="D20" i="2"/>
  <c r="E20" i="2"/>
  <c r="A21" i="2"/>
  <c r="B21" i="2"/>
  <c r="C21" i="2"/>
  <c r="D21" i="2"/>
  <c r="E21" i="2"/>
  <c r="A22" i="2"/>
  <c r="B22" i="2"/>
  <c r="C22" i="2"/>
  <c r="D22" i="2"/>
  <c r="E22" i="2"/>
  <c r="A23" i="2"/>
  <c r="B23" i="2"/>
  <c r="C23" i="2"/>
  <c r="D23" i="2"/>
  <c r="E23" i="2"/>
  <c r="A24" i="2"/>
  <c r="B24" i="2"/>
  <c r="C24" i="2"/>
  <c r="D24" i="2"/>
  <c r="E24" i="2"/>
  <c r="A25" i="2"/>
  <c r="B25" i="2"/>
  <c r="C25" i="2"/>
  <c r="D25" i="2"/>
  <c r="E25" i="2"/>
  <c r="A26" i="2"/>
  <c r="B26" i="2"/>
  <c r="C26" i="2"/>
  <c r="D26" i="2"/>
  <c r="E26" i="2"/>
  <c r="A27" i="2"/>
  <c r="B27" i="2"/>
  <c r="C27" i="2"/>
  <c r="D27" i="2"/>
  <c r="E27" i="2"/>
  <c r="T23" i="1" l="1"/>
  <c r="T8" i="1"/>
  <c r="T9" i="1"/>
  <c r="T10" i="1"/>
  <c r="T11" i="1"/>
  <c r="T12" i="1"/>
  <c r="T13" i="1"/>
  <c r="T14" i="1"/>
  <c r="T15" i="1"/>
  <c r="T16" i="1"/>
  <c r="T17" i="1"/>
  <c r="T18" i="1"/>
  <c r="T19" i="1"/>
  <c r="T20" i="1"/>
  <c r="T21" i="1"/>
  <c r="T22" i="1"/>
  <c r="T7" i="1"/>
  <c r="J29" i="1"/>
  <c r="J9" i="1"/>
  <c r="J10" i="1"/>
  <c r="J11" i="1"/>
  <c r="J12" i="1"/>
  <c r="J13" i="1"/>
  <c r="J14" i="1"/>
  <c r="J15" i="1"/>
  <c r="J16" i="1"/>
  <c r="J17" i="1"/>
  <c r="J18" i="1"/>
  <c r="J19" i="1"/>
  <c r="J20" i="1"/>
  <c r="J21" i="1"/>
  <c r="J22" i="1"/>
  <c r="J23" i="1"/>
  <c r="J24" i="1"/>
  <c r="J25" i="1"/>
  <c r="J26" i="1"/>
  <c r="J27" i="1"/>
  <c r="J28" i="1"/>
  <c r="J8" i="1"/>
  <c r="J7" i="1"/>
  <c r="H29" i="1"/>
  <c r="R23" i="1"/>
  <c r="Q23" i="1" l="1"/>
  <c r="G29" i="1"/>
  <c r="F23" i="1"/>
  <c r="F24" i="1"/>
  <c r="F25" i="1"/>
  <c r="F26" i="1"/>
  <c r="F27" i="1"/>
  <c r="F28" i="1"/>
  <c r="F7" i="1"/>
  <c r="F8" i="1"/>
  <c r="F10" i="1"/>
  <c r="F11" i="1"/>
  <c r="F12" i="1"/>
  <c r="F13" i="1"/>
  <c r="F15" i="1"/>
  <c r="F16" i="1"/>
  <c r="F18" i="1"/>
  <c r="F21" i="1"/>
  <c r="F22" i="1"/>
  <c r="F9" i="1"/>
  <c r="F14" i="1"/>
  <c r="F17" i="1"/>
  <c r="F19" i="1"/>
  <c r="F20" i="1"/>
  <c r="D23" i="1"/>
  <c r="E23" i="1"/>
  <c r="D24" i="1"/>
  <c r="E24" i="1"/>
  <c r="D25" i="1"/>
  <c r="E25" i="1"/>
  <c r="D26" i="1"/>
  <c r="E26" i="1"/>
  <c r="D27" i="1"/>
  <c r="E27" i="1"/>
  <c r="D28" i="1"/>
  <c r="E28" i="1"/>
  <c r="D7" i="1"/>
  <c r="E7" i="1"/>
  <c r="D8" i="1"/>
  <c r="E8" i="1"/>
  <c r="D10" i="1"/>
  <c r="E10" i="1"/>
  <c r="D11" i="1"/>
  <c r="E11" i="1"/>
  <c r="D12" i="1"/>
  <c r="E12" i="1"/>
  <c r="D13" i="1"/>
  <c r="E13" i="1"/>
  <c r="D15" i="1"/>
  <c r="E15" i="1"/>
  <c r="D16" i="1"/>
  <c r="E16" i="1"/>
  <c r="D18" i="1"/>
  <c r="E18" i="1"/>
  <c r="D21" i="1"/>
  <c r="E21" i="1"/>
  <c r="D22" i="1"/>
  <c r="E22" i="1"/>
  <c r="D9" i="1"/>
  <c r="E9" i="1"/>
  <c r="D14" i="1"/>
  <c r="E14" i="1"/>
  <c r="D17" i="1"/>
  <c r="E17" i="1"/>
  <c r="D19" i="1"/>
  <c r="E19" i="1"/>
  <c r="D20" i="1"/>
  <c r="E20" i="1"/>
  <c r="B23" i="1"/>
  <c r="C23" i="1"/>
  <c r="B24" i="1"/>
  <c r="C24" i="1"/>
  <c r="B25" i="1"/>
  <c r="C25" i="1"/>
  <c r="B26" i="1"/>
  <c r="C26" i="1"/>
  <c r="B27" i="1"/>
  <c r="C27" i="1"/>
  <c r="B28" i="1"/>
  <c r="C28" i="1"/>
  <c r="B7" i="1"/>
  <c r="C7" i="1"/>
  <c r="B8" i="1"/>
  <c r="C8" i="1"/>
  <c r="B10" i="1"/>
  <c r="C10" i="1"/>
  <c r="B11" i="1"/>
  <c r="C11" i="1"/>
  <c r="B12" i="1"/>
  <c r="C12" i="1"/>
  <c r="B13" i="1"/>
  <c r="C13" i="1"/>
  <c r="B15" i="1"/>
  <c r="C15" i="1"/>
  <c r="B16" i="1"/>
  <c r="C16" i="1"/>
  <c r="B18" i="1"/>
  <c r="C18" i="1"/>
  <c r="B21" i="1"/>
  <c r="C21" i="1"/>
  <c r="B22" i="1"/>
  <c r="C22" i="1"/>
  <c r="B9" i="1"/>
  <c r="C9" i="1"/>
  <c r="B14" i="1"/>
  <c r="C14" i="1"/>
  <c r="B17" i="1"/>
  <c r="C17" i="1"/>
  <c r="B19" i="1"/>
  <c r="C19" i="1"/>
  <c r="B20" i="1"/>
  <c r="C20" i="1"/>
  <c r="P7" i="1" l="1"/>
  <c r="P8" i="1"/>
  <c r="P11" i="1"/>
  <c r="P12" i="1"/>
  <c r="P14" i="1"/>
  <c r="P15" i="1"/>
  <c r="P19" i="1"/>
  <c r="P21" i="1"/>
  <c r="P9" i="1"/>
  <c r="P10" i="1"/>
  <c r="P13" i="1"/>
  <c r="P16" i="1"/>
  <c r="P17" i="1"/>
  <c r="P18" i="1"/>
  <c r="P20" i="1"/>
  <c r="P22" i="1"/>
  <c r="N7" i="1"/>
  <c r="O7" i="1"/>
  <c r="N8" i="1"/>
  <c r="O8" i="1"/>
  <c r="N11" i="1"/>
  <c r="O11" i="1"/>
  <c r="N12" i="1"/>
  <c r="O12" i="1"/>
  <c r="N14" i="1"/>
  <c r="O14" i="1"/>
  <c r="N15" i="1"/>
  <c r="O15" i="1"/>
  <c r="N19" i="1"/>
  <c r="O19" i="1"/>
  <c r="N21" i="1"/>
  <c r="O21" i="1"/>
  <c r="N9" i="1"/>
  <c r="O9" i="1"/>
  <c r="N10" i="1"/>
  <c r="O10" i="1"/>
  <c r="N13" i="1"/>
  <c r="O13" i="1"/>
  <c r="N16" i="1"/>
  <c r="O16" i="1"/>
  <c r="N17" i="1"/>
  <c r="O17" i="1"/>
  <c r="N18" i="1"/>
  <c r="O18" i="1"/>
  <c r="N20" i="1"/>
  <c r="O20" i="1"/>
  <c r="N22" i="1"/>
  <c r="O22" i="1"/>
  <c r="L7" i="1"/>
  <c r="M7" i="1"/>
  <c r="L8" i="1"/>
  <c r="M8" i="1"/>
  <c r="L11" i="1"/>
  <c r="M11" i="1"/>
  <c r="L12" i="1"/>
  <c r="M12" i="1"/>
  <c r="L14" i="1"/>
  <c r="M14" i="1"/>
  <c r="L15" i="1"/>
  <c r="M15" i="1"/>
  <c r="L19" i="1"/>
  <c r="M19" i="1"/>
  <c r="L21" i="1"/>
  <c r="M21" i="1"/>
  <c r="L9" i="1"/>
  <c r="M9" i="1"/>
  <c r="L10" i="1"/>
  <c r="M10" i="1"/>
  <c r="L13" i="1"/>
  <c r="M13" i="1"/>
  <c r="L16" i="1"/>
  <c r="M16" i="1"/>
  <c r="L17" i="1"/>
  <c r="M17" i="1"/>
  <c r="L18" i="1"/>
  <c r="M18" i="1"/>
  <c r="L20" i="1"/>
  <c r="M20" i="1"/>
  <c r="L22" i="1"/>
  <c r="M22" i="1"/>
  <c r="A9" i="1"/>
</calcChain>
</file>

<file path=xl/sharedStrings.xml><?xml version="1.0" encoding="utf-8"?>
<sst xmlns="http://schemas.openxmlformats.org/spreadsheetml/2006/main" count="111" uniqueCount="46">
  <si>
    <t>M. Buniva</t>
  </si>
  <si>
    <t>NOM</t>
  </si>
  <si>
    <t xml:space="preserve">Moy.  </t>
  </si>
  <si>
    <t xml:space="preserve">prénom </t>
  </si>
  <si>
    <t>TD</t>
  </si>
  <si>
    <t>tp</t>
  </si>
  <si>
    <t>Map</t>
  </si>
  <si>
    <t>Eval 1</t>
  </si>
  <si>
    <t>Eval 2</t>
  </si>
  <si>
    <t>S5</t>
  </si>
  <si>
    <t>S6</t>
  </si>
  <si>
    <t>EC - FI</t>
  </si>
  <si>
    <t>EC - alt</t>
  </si>
  <si>
    <t>tp DS - coef 1</t>
  </si>
  <si>
    <t>Cohésion d'équipe</t>
  </si>
  <si>
    <t>Parcours</t>
  </si>
  <si>
    <t>énigmes</t>
  </si>
  <si>
    <t>team-building</t>
  </si>
  <si>
    <t>PPP - FI</t>
  </si>
  <si>
    <t>Eval</t>
  </si>
  <si>
    <t xml:space="preserve"> tp oral - coef 1</t>
  </si>
  <si>
    <t>profil Linkedin + veille informationnelle sur fil d'actu</t>
  </si>
  <si>
    <t>Gain p/r au S4</t>
  </si>
  <si>
    <t>Eval.</t>
  </si>
  <si>
    <t>BUT GMP3 - COM</t>
  </si>
  <si>
    <t>BUT GMP3 - PPP</t>
  </si>
  <si>
    <t>BUT GMP3 - Portfolio</t>
  </si>
  <si>
    <t>parcours</t>
  </si>
  <si>
    <t>DM - coef 1</t>
  </si>
  <si>
    <t>Portfolio v1   (version complète perso)</t>
  </si>
  <si>
    <t>abs 12 janv justifiée</t>
  </si>
  <si>
    <t>Map du S4</t>
  </si>
  <si>
    <t>Gain p/r au S2</t>
  </si>
  <si>
    <t>Map du S6</t>
  </si>
  <si>
    <t>pour rappel</t>
  </si>
  <si>
    <t>Portfolio v2 (version allégée publiable)</t>
  </si>
  <si>
    <t>retard</t>
  </si>
  <si>
    <r>
      <rPr>
        <b/>
        <sz val="10"/>
        <color theme="1"/>
        <rFont val="Calibri"/>
        <family val="2"/>
        <scheme val="minor"/>
      </rPr>
      <t xml:space="preserve">Méthodologie notation "tour": </t>
    </r>
    <r>
      <rPr>
        <sz val="10"/>
        <color theme="1"/>
        <rFont val="Calibri"/>
        <family val="2"/>
        <scheme val="minor"/>
      </rPr>
      <t>la hauteur moyenne des 8 tours calculée à partir des extrêmes (60 cm et 128 cm) se situe à 94 cm, chiffre confirmé en enlevant les deux extrèmes. J'ai choisi d'attribuer 13/20 (et non 10) à cette valeur repère, afin d'étalonner les autres performances, en fonction des écarts de taille. On obtient un résultat un peu semblable aux tables hongroises utilisées en athlétisme pour convertir les performances en points.</t>
    </r>
  </si>
  <si>
    <t>BERTIN</t>
  </si>
  <si>
    <t>LORIS</t>
  </si>
  <si>
    <t>BARBOSA</t>
  </si>
  <si>
    <t>JONATHAN</t>
  </si>
  <si>
    <t>DM/oral - coef 1</t>
  </si>
  <si>
    <t>Map + oral</t>
  </si>
  <si>
    <t>ROBILLARD</t>
  </si>
  <si>
    <t>BARTHELEMY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</si>
</sst>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74" x14ac:knownFonts="1">
    <font>
      <sz val="11"/>
      <color theme="1"/>
      <name val="Calibri"/>
      <family val="2"/>
      <scheme val="minor"/>
    </font>
    <font>
      <b/>
      <sz val="11"/>
      <color theme="1"/>
      <name val="Calibri"/>
      <family val="2"/>
      <scheme val="minor"/>
    </font>
    <font>
      <b/>
      <sz val="12"/>
      <name val="Arial"/>
      <family val="2"/>
    </font>
    <font>
      <b/>
      <sz val="11"/>
      <name val="Arial"/>
      <family val="2"/>
    </font>
    <font>
      <b/>
      <i/>
      <sz val="11"/>
      <name val="Arial"/>
      <family val="2"/>
    </font>
    <font>
      <b/>
      <sz val="8"/>
      <name val="Calibri"/>
      <family val="2"/>
    </font>
    <font>
      <sz val="8"/>
      <name val="Calibri"/>
      <family val="2"/>
    </font>
    <font>
      <sz val="9"/>
      <name val="Calibri"/>
      <family val="2"/>
    </font>
    <font>
      <b/>
      <sz val="9"/>
      <name val="Calibri"/>
      <family val="2"/>
    </font>
    <font>
      <b/>
      <sz val="9"/>
      <name val="Arial"/>
      <family val="2"/>
    </font>
    <font>
      <b/>
      <sz val="11"/>
      <color theme="1"/>
      <name val="Arial"/>
      <family val="2"/>
    </font>
    <font>
      <b/>
      <sz val="10"/>
      <name val="Calibri"/>
      <family val="2"/>
    </font>
    <font>
      <i/>
      <sz val="8"/>
      <name val="Arial"/>
      <family val="2"/>
    </font>
    <font>
      <i/>
      <sz val="9"/>
      <name val="Arial"/>
      <family val="2"/>
    </font>
    <font>
      <b/>
      <sz val="8"/>
      <name val="Arial"/>
      <family val="2"/>
    </font>
    <font>
      <sz val="9"/>
      <color theme="1"/>
      <name val="Calibri"/>
      <family val="2"/>
      <scheme val="minor"/>
    </font>
    <font>
      <i/>
      <sz val="9"/>
      <name val="Calibri"/>
      <family val="2"/>
    </font>
    <font>
      <i/>
      <sz val="9"/>
      <color theme="1"/>
      <name val="Calibri"/>
      <family val="2"/>
      <scheme val="minor"/>
    </font>
    <font>
      <sz val="11"/>
      <name val="Calibri"/>
      <family val="2"/>
      <scheme val="minor"/>
    </font>
    <font>
      <b/>
      <i/>
      <sz val="10"/>
      <name val="Calibri"/>
      <family val="2"/>
    </font>
    <font>
      <sz val="10"/>
      <name val="Arial"/>
      <family val="2"/>
    </font>
    <font>
      <b/>
      <sz val="12"/>
      <color theme="3"/>
      <name val="Calibri"/>
      <family val="2"/>
      <scheme val="minor"/>
    </font>
    <font>
      <b/>
      <sz val="12"/>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theme="1"/>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indexed="12"/>
      <name val="Arial"/>
      <family val="2"/>
    </font>
    <font>
      <b/>
      <sz val="18"/>
      <color theme="3"/>
      <name val="Cambria"/>
      <family val="2"/>
      <scheme val="major"/>
    </font>
    <font>
      <i/>
      <sz val="9"/>
      <name val="Calibri"/>
      <family val="2"/>
      <scheme val="minor"/>
    </font>
    <font>
      <b/>
      <sz val="11"/>
      <name val="Calibri"/>
      <family val="2"/>
      <scheme val="minor"/>
    </font>
    <font>
      <sz val="10"/>
      <name val="Calibri"/>
      <family val="2"/>
      <scheme val="minor"/>
    </font>
    <font>
      <i/>
      <sz val="10"/>
      <name val="Calibri"/>
      <family val="2"/>
      <scheme val="minor"/>
    </font>
    <font>
      <b/>
      <sz val="10"/>
      <name val="Arial"/>
      <family val="2"/>
    </font>
    <font>
      <sz val="10"/>
      <name val="Calibri"/>
      <family val="2"/>
    </font>
    <font>
      <sz val="10"/>
      <color theme="1"/>
      <name val="Calibri"/>
      <family val="2"/>
      <scheme val="minor"/>
    </font>
    <font>
      <sz val="9"/>
      <name val="Calibri"/>
      <family val="2"/>
      <scheme val="minor"/>
    </font>
    <font>
      <i/>
      <sz val="10"/>
      <color theme="1"/>
      <name val="Calibri"/>
      <family val="2"/>
      <scheme val="minor"/>
    </font>
    <font>
      <sz val="12"/>
      <color theme="3"/>
      <name val="Calibri"/>
      <family val="2"/>
      <scheme val="minor"/>
    </font>
    <font>
      <b/>
      <sz val="9"/>
      <color theme="1"/>
      <name val="Calibri"/>
      <family val="2"/>
      <scheme val="minor"/>
    </font>
    <font>
      <b/>
      <sz val="14"/>
      <color theme="0"/>
      <name val="Calibri"/>
      <family val="2"/>
      <scheme val="minor"/>
    </font>
    <font>
      <b/>
      <sz val="12"/>
      <color rgb="FFFF0000"/>
      <name val="Calibri"/>
      <family val="2"/>
      <scheme val="minor"/>
    </font>
    <font>
      <sz val="8"/>
      <color theme="1"/>
      <name val="Calibri"/>
      <family val="2"/>
      <scheme val="minor"/>
    </font>
    <font>
      <sz val="8"/>
      <name val="Calibri"/>
      <family val="2"/>
      <scheme val="minor"/>
    </font>
    <font>
      <b/>
      <i/>
      <sz val="9"/>
      <color theme="3"/>
      <name val="Calibri"/>
      <family val="2"/>
      <scheme val="minor"/>
    </font>
    <font>
      <b/>
      <sz val="10"/>
      <color theme="1"/>
      <name val="Calibri"/>
      <family val="2"/>
      <scheme val="minor"/>
    </font>
    <font>
      <b/>
      <sz val="11"/>
      <name val="Calibri"/>
      <family val="2"/>
    </font>
    <font>
      <i/>
      <sz val="10"/>
      <name val="Calibri"/>
      <family val="2"/>
    </font>
    <font>
      <sz val="11"/>
      <name val="Calibri"/>
      <family val="2"/>
    </font>
  </fonts>
  <fills count="42">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31"/>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14999847407452621"/>
        <bgColor indexed="31"/>
      </patternFill>
    </fill>
    <fill>
      <patternFill patternType="solid">
        <fgColor rgb="FFFFFF00"/>
        <bgColor indexed="64"/>
      </patternFill>
    </fill>
    <fill>
      <patternFill patternType="solid">
        <fgColor theme="2"/>
        <bgColor indexed="64"/>
      </patternFill>
    </fill>
    <fill>
      <patternFill patternType="solid">
        <fgColor theme="2"/>
        <bgColor indexed="31"/>
      </patternFill>
    </fill>
  </fills>
  <borders count="69">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88">
    <xf numFmtId="0" fontId="0" fillId="0" borderId="0"/>
    <xf numFmtId="0" fontId="20" fillId="0" borderId="0"/>
    <xf numFmtId="0" fontId="23" fillId="0" borderId="0" applyNumberFormat="0" applyFill="0" applyBorder="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0" applyNumberFormat="0" applyFill="0" applyBorder="0" applyAlignment="0" applyProtection="0"/>
    <xf numFmtId="0" fontId="27" fillId="0" borderId="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5" applyNumberFormat="0" applyAlignment="0" applyProtection="0"/>
    <xf numFmtId="0" fontId="32" fillId="8" borderId="16" applyNumberFormat="0" applyAlignment="0" applyProtection="0"/>
    <xf numFmtId="0" fontId="33" fillId="8" borderId="15" applyNumberFormat="0" applyAlignment="0" applyProtection="0"/>
    <xf numFmtId="0" fontId="34" fillId="0" borderId="17" applyNumberFormat="0" applyFill="0" applyAlignment="0" applyProtection="0"/>
    <xf numFmtId="0" fontId="35" fillId="9" borderId="18" applyNumberFormat="0" applyAlignment="0" applyProtection="0"/>
    <xf numFmtId="0" fontId="36" fillId="0" borderId="0" applyNumberFormat="0" applyFill="0" applyBorder="0" applyAlignment="0" applyProtection="0"/>
    <xf numFmtId="0" fontId="27" fillId="10" borderId="19" applyNumberFormat="0" applyFont="0" applyAlignment="0" applyProtection="0"/>
    <xf numFmtId="0" fontId="37" fillId="0" borderId="0" applyNumberFormat="0" applyFill="0" applyBorder="0" applyAlignment="0" applyProtection="0"/>
    <xf numFmtId="0" fontId="38" fillId="0" borderId="20" applyNumberFormat="0" applyFill="0" applyAlignment="0" applyProtection="0"/>
    <xf numFmtId="0" fontId="39"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39"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39"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9"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9"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39"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41" fillId="4" borderId="0" applyNumberFormat="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15" applyNumberFormat="0" applyAlignment="0" applyProtection="0"/>
    <xf numFmtId="0" fontId="45" fillId="8" borderId="16" applyNumberFormat="0" applyAlignment="0" applyProtection="0"/>
    <xf numFmtId="0" fontId="46" fillId="8" borderId="15" applyNumberFormat="0" applyAlignment="0" applyProtection="0"/>
    <xf numFmtId="0" fontId="47" fillId="0" borderId="17" applyNumberFormat="0" applyFill="0" applyAlignment="0" applyProtection="0"/>
    <xf numFmtId="0" fontId="48" fillId="9" borderId="18"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 fillId="0" borderId="20" applyNumberFormat="0" applyFill="0" applyAlignment="0" applyProtection="0"/>
    <xf numFmtId="0" fontId="51"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51" fillId="34" borderId="0" applyNumberFormat="0" applyBorder="0" applyAlignment="0" applyProtection="0"/>
    <xf numFmtId="0" fontId="52" fillId="0" borderId="0" applyNumberFormat="0" applyFill="0" applyBorder="0" applyAlignment="0" applyProtection="0">
      <alignment vertical="top"/>
      <protection locked="0"/>
    </xf>
    <xf numFmtId="9" fontId="20" fillId="0" borderId="0" applyFont="0" applyFill="0" applyBorder="0" applyAlignment="0" applyProtection="0"/>
    <xf numFmtId="0" fontId="53" fillId="0" borderId="0" applyNumberFormat="0" applyFill="0" applyBorder="0" applyAlignment="0" applyProtection="0"/>
    <xf numFmtId="0" fontId="40" fillId="0" borderId="0"/>
    <xf numFmtId="0" fontId="40" fillId="10" borderId="19" applyNumberFormat="0" applyFont="0" applyAlignment="0" applyProtection="0"/>
    <xf numFmtId="43" fontId="20" fillId="0" borderId="0" applyFont="0" applyFill="0" applyBorder="0" applyAlignment="0" applyProtection="0"/>
    <xf numFmtId="0" fontId="40" fillId="0" borderId="0"/>
    <xf numFmtId="0" fontId="40" fillId="0" borderId="0"/>
    <xf numFmtId="43" fontId="20" fillId="0" borderId="0" applyFont="0" applyFill="0" applyBorder="0" applyAlignment="0" applyProtection="0"/>
  </cellStyleXfs>
  <cellXfs count="309">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3" fillId="0" borderId="0" xfId="0" applyFont="1" applyAlignment="1">
      <alignment horizontal="left" vertical="center"/>
    </xf>
    <xf numFmtId="0" fontId="10" fillId="0" borderId="0" xfId="0" applyFont="1" applyAlignment="1">
      <alignment horizontal="left" vertical="center"/>
    </xf>
    <xf numFmtId="0" fontId="13"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center"/>
    </xf>
    <xf numFmtId="0" fontId="0" fillId="0" borderId="0" xfId="0" applyAlignment="1">
      <alignment vertical="center"/>
    </xf>
    <xf numFmtId="0" fontId="4" fillId="0" borderId="0" xfId="0" applyFont="1" applyAlignment="1">
      <alignment horizontal="center" vertical="center"/>
    </xf>
    <xf numFmtId="0" fontId="1" fillId="0" borderId="0" xfId="0" applyFont="1" applyAlignment="1">
      <alignment vertical="center"/>
    </xf>
    <xf numFmtId="0" fontId="17"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xf>
    <xf numFmtId="0" fontId="9" fillId="0" borderId="0" xfId="0" applyFont="1" applyAlignment="1">
      <alignment horizontal="left" vertical="center"/>
    </xf>
    <xf numFmtId="0" fontId="7" fillId="0" borderId="0" xfId="0" applyFont="1" applyAlignment="1">
      <alignment horizontal="left" vertical="center"/>
    </xf>
    <xf numFmtId="0" fontId="15" fillId="0" borderId="0" xfId="0" applyFont="1" applyAlignment="1">
      <alignment horizontal="left"/>
    </xf>
    <xf numFmtId="0" fontId="3" fillId="0" borderId="0" xfId="0" applyFont="1" applyAlignment="1">
      <alignment horizontal="center" vertical="center"/>
    </xf>
    <xf numFmtId="0" fontId="17" fillId="0" borderId="0" xfId="0" applyFont="1" applyAlignment="1">
      <alignment horizontal="center" vertical="center"/>
    </xf>
    <xf numFmtId="0" fontId="22" fillId="0" borderId="0" xfId="0" applyFont="1"/>
    <xf numFmtId="0" fontId="2"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54" fillId="0" borderId="26" xfId="0" applyFont="1" applyBorder="1" applyAlignment="1">
      <alignment horizontal="center" vertical="center"/>
    </xf>
    <xf numFmtId="0" fontId="54" fillId="0" borderId="0" xfId="0" applyFont="1" applyBorder="1" applyAlignment="1">
      <alignment horizontal="center" vertical="center"/>
    </xf>
    <xf numFmtId="0" fontId="12" fillId="0" borderId="27" xfId="0" applyFont="1" applyBorder="1" applyAlignment="1">
      <alignment horizontal="center" vertical="center"/>
    </xf>
    <xf numFmtId="0" fontId="55" fillId="2" borderId="25" xfId="0" applyFont="1" applyFill="1" applyBorder="1" applyAlignment="1">
      <alignment horizontal="left"/>
    </xf>
    <xf numFmtId="0" fontId="55" fillId="2" borderId="6" xfId="0" applyFont="1" applyFill="1" applyBorder="1" applyAlignment="1">
      <alignment horizontal="left"/>
    </xf>
    <xf numFmtId="0" fontId="18" fillId="0" borderId="28" xfId="0" applyFont="1"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56" fillId="2" borderId="34" xfId="0" applyFont="1" applyFill="1" applyBorder="1" applyAlignment="1">
      <alignment horizontal="center"/>
    </xf>
    <xf numFmtId="0" fontId="56" fillId="2" borderId="6" xfId="0" applyFont="1" applyFill="1" applyBorder="1" applyAlignment="1">
      <alignment horizontal="center"/>
    </xf>
    <xf numFmtId="0" fontId="56" fillId="2" borderId="25" xfId="0" applyFont="1" applyFill="1" applyBorder="1" applyAlignment="1">
      <alignment horizontal="center"/>
    </xf>
    <xf numFmtId="0" fontId="11" fillId="0" borderId="9" xfId="0" applyFont="1" applyFill="1"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10" fillId="37" borderId="0" xfId="0" applyFont="1" applyFill="1" applyAlignment="1">
      <alignment horizontal="left" vertical="center"/>
    </xf>
    <xf numFmtId="0" fontId="10" fillId="36" borderId="0" xfId="0" applyFont="1" applyFill="1" applyAlignment="1">
      <alignment horizontal="left" vertical="center"/>
    </xf>
    <xf numFmtId="0" fontId="57" fillId="2" borderId="26" xfId="0" applyFont="1" applyFill="1" applyBorder="1" applyAlignment="1">
      <alignment horizontal="center"/>
    </xf>
    <xf numFmtId="0" fontId="56" fillId="2" borderId="23" xfId="0" applyFont="1" applyFill="1" applyBorder="1" applyAlignment="1">
      <alignment horizontal="center"/>
    </xf>
    <xf numFmtId="0" fontId="57" fillId="2" borderId="37" xfId="0" applyFont="1" applyFill="1" applyBorder="1" applyAlignment="1">
      <alignment horizontal="center"/>
    </xf>
    <xf numFmtId="0" fontId="57" fillId="2" borderId="38" xfId="0" applyFont="1" applyFill="1" applyBorder="1" applyAlignment="1">
      <alignment horizontal="center"/>
    </xf>
    <xf numFmtId="0" fontId="15" fillId="0" borderId="0" xfId="0" applyFont="1" applyAlignment="1">
      <alignment horizontal="center" vertical="center"/>
    </xf>
    <xf numFmtId="0" fontId="7" fillId="0" borderId="0" xfId="0" applyFont="1" applyAlignment="1">
      <alignment horizontal="center" vertical="center"/>
    </xf>
    <xf numFmtId="0" fontId="57" fillId="2" borderId="31" xfId="0" applyFont="1" applyFill="1" applyBorder="1" applyAlignment="1">
      <alignment horizontal="left"/>
    </xf>
    <xf numFmtId="0" fontId="55" fillId="2" borderId="39" xfId="0" applyFont="1" applyFill="1" applyBorder="1" applyAlignment="1">
      <alignment horizontal="left"/>
    </xf>
    <xf numFmtId="0" fontId="55" fillId="2" borderId="23" xfId="0" applyFont="1" applyFill="1" applyBorder="1" applyAlignment="1">
      <alignment horizontal="left"/>
    </xf>
    <xf numFmtId="0" fontId="57" fillId="2" borderId="41" xfId="0" applyFont="1" applyFill="1" applyBorder="1" applyAlignment="1">
      <alignment horizontal="left"/>
    </xf>
    <xf numFmtId="0" fontId="57" fillId="2" borderId="35" xfId="0" applyFont="1" applyFill="1" applyBorder="1" applyAlignment="1">
      <alignment horizontal="left"/>
    </xf>
    <xf numFmtId="0" fontId="56" fillId="2" borderId="26" xfId="0" applyFont="1" applyFill="1" applyBorder="1" applyAlignment="1">
      <alignment horizontal="center"/>
    </xf>
    <xf numFmtId="0" fontId="57" fillId="2" borderId="42" xfId="0" applyFont="1" applyFill="1" applyBorder="1" applyAlignment="1">
      <alignment horizontal="center"/>
    </xf>
    <xf numFmtId="0" fontId="58" fillId="0" borderId="0" xfId="0" applyFont="1" applyAlignment="1">
      <alignment horizontal="left" vertical="center"/>
    </xf>
    <xf numFmtId="0" fontId="59" fillId="0" borderId="0" xfId="0" applyFont="1" applyAlignment="1">
      <alignment horizontal="left" vertical="center"/>
    </xf>
    <xf numFmtId="0" fontId="60" fillId="0" borderId="0" xfId="0" applyFont="1"/>
    <xf numFmtId="0" fontId="0" fillId="0" borderId="4" xfId="0" applyBorder="1" applyAlignment="1">
      <alignment horizontal="center"/>
    </xf>
    <xf numFmtId="0" fontId="0" fillId="0" borderId="34" xfId="0" applyBorder="1" applyAlignment="1">
      <alignment horizontal="center"/>
    </xf>
    <xf numFmtId="0" fontId="0" fillId="2" borderId="44" xfId="0" applyFill="1" applyBorder="1" applyAlignment="1">
      <alignment horizontal="center"/>
    </xf>
    <xf numFmtId="0" fontId="61" fillId="2" borderId="43" xfId="0" applyFont="1" applyFill="1" applyBorder="1" applyAlignment="1">
      <alignment horizontal="center"/>
    </xf>
    <xf numFmtId="0" fontId="61" fillId="2" borderId="11" xfId="0" applyFont="1" applyFill="1" applyBorder="1" applyAlignment="1">
      <alignment horizontal="center"/>
    </xf>
    <xf numFmtId="0" fontId="61" fillId="2" borderId="24" xfId="0" applyFont="1" applyFill="1" applyBorder="1" applyAlignment="1">
      <alignment horizontal="center"/>
    </xf>
    <xf numFmtId="0" fontId="61" fillId="2" borderId="3" xfId="0" applyFont="1" applyFill="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55" fillId="2" borderId="4" xfId="0" applyFont="1" applyFill="1" applyBorder="1" applyAlignment="1">
      <alignment horizontal="left"/>
    </xf>
    <xf numFmtId="0" fontId="55" fillId="2" borderId="7" xfId="0" applyFont="1" applyFill="1" applyBorder="1" applyAlignment="1">
      <alignment horizontal="left"/>
    </xf>
    <xf numFmtId="0" fontId="1" fillId="2" borderId="7" xfId="0" applyFont="1" applyFill="1" applyBorder="1" applyAlignment="1">
      <alignment horizontal="left" vertical="center"/>
    </xf>
    <xf numFmtId="0" fontId="1" fillId="2" borderId="7" xfId="0" applyFont="1" applyFill="1" applyBorder="1" applyAlignment="1">
      <alignment horizontal="left"/>
    </xf>
    <xf numFmtId="0" fontId="55" fillId="2" borderId="5" xfId="0" applyFont="1" applyFill="1" applyBorder="1" applyAlignment="1">
      <alignment horizontal="left"/>
    </xf>
    <xf numFmtId="0" fontId="62" fillId="2" borderId="26" xfId="0" applyFont="1" applyFill="1" applyBorder="1" applyAlignment="1">
      <alignment horizontal="center" vertical="center"/>
    </xf>
    <xf numFmtId="0" fontId="57" fillId="2" borderId="50" xfId="0" applyFont="1" applyFill="1" applyBorder="1" applyAlignment="1">
      <alignment horizontal="left"/>
    </xf>
    <xf numFmtId="0" fontId="62" fillId="2" borderId="50" xfId="0" applyFont="1" applyFill="1" applyBorder="1" applyAlignment="1">
      <alignment horizontal="left" vertical="center"/>
    </xf>
    <xf numFmtId="0" fontId="62" fillId="2" borderId="50" xfId="0" applyFont="1" applyFill="1" applyBorder="1" applyAlignment="1">
      <alignment horizontal="left"/>
    </xf>
    <xf numFmtId="0" fontId="60" fillId="2" borderId="6" xfId="0" applyFont="1" applyFill="1" applyBorder="1" applyAlignment="1">
      <alignment horizontal="center" vertical="center"/>
    </xf>
    <xf numFmtId="0" fontId="15" fillId="2" borderId="11" xfId="0" applyFont="1" applyFill="1" applyBorder="1" applyAlignment="1">
      <alignment horizontal="center" vertical="center"/>
    </xf>
    <xf numFmtId="0" fontId="0" fillId="0" borderId="39" xfId="0" applyBorder="1" applyAlignment="1">
      <alignment horizontal="center"/>
    </xf>
    <xf numFmtId="164" fontId="26" fillId="2" borderId="2" xfId="0" applyNumberFormat="1" applyFont="1" applyFill="1" applyBorder="1" applyAlignment="1">
      <alignment horizontal="center"/>
    </xf>
    <xf numFmtId="164" fontId="21" fillId="2" borderId="2" xfId="0" applyNumberFormat="1" applyFont="1" applyFill="1" applyBorder="1" applyAlignment="1">
      <alignment horizontal="center"/>
    </xf>
    <xf numFmtId="0" fontId="63" fillId="2" borderId="44" xfId="0" applyFont="1" applyFill="1" applyBorder="1" applyAlignment="1">
      <alignment horizontal="center"/>
    </xf>
    <xf numFmtId="164" fontId="0" fillId="0" borderId="7" xfId="0" applyNumberFormat="1" applyBorder="1" applyAlignment="1">
      <alignment horizontal="center"/>
    </xf>
    <xf numFmtId="164" fontId="0" fillId="0" borderId="5" xfId="0" applyNumberFormat="1" applyBorder="1" applyAlignment="1">
      <alignment horizontal="center"/>
    </xf>
    <xf numFmtId="0" fontId="0" fillId="0" borderId="7" xfId="0" applyFill="1" applyBorder="1" applyAlignment="1">
      <alignment horizontal="center"/>
    </xf>
    <xf numFmtId="0" fontId="0" fillId="0" borderId="45" xfId="0" applyBorder="1" applyAlignment="1">
      <alignment horizontal="center" wrapText="1"/>
    </xf>
    <xf numFmtId="0" fontId="11" fillId="35" borderId="41" xfId="0" applyFont="1" applyFill="1" applyBorder="1" applyAlignment="1">
      <alignment horizontal="center" vertical="center"/>
    </xf>
    <xf numFmtId="0" fontId="11" fillId="35" borderId="33" xfId="0" applyFont="1" applyFill="1" applyBorder="1" applyAlignment="1">
      <alignment horizontal="center" vertical="center"/>
    </xf>
    <xf numFmtId="0" fontId="11" fillId="35" borderId="23" xfId="0" applyFont="1" applyFill="1" applyBorder="1" applyAlignment="1">
      <alignment horizontal="center" vertical="center"/>
    </xf>
    <xf numFmtId="0" fontId="19" fillId="35" borderId="37" xfId="0" applyFont="1" applyFill="1" applyBorder="1" applyAlignment="1">
      <alignment horizontal="center" vertical="center"/>
    </xf>
    <xf numFmtId="0" fontId="11" fillId="35" borderId="9" xfId="0" applyFont="1" applyFill="1" applyBorder="1" applyAlignment="1">
      <alignment horizontal="center" vertical="center"/>
    </xf>
    <xf numFmtId="0" fontId="19" fillId="35" borderId="9" xfId="0" applyFont="1" applyFill="1" applyBorder="1" applyAlignment="1">
      <alignment horizontal="center" vertical="center"/>
    </xf>
    <xf numFmtId="0" fontId="61" fillId="2" borderId="41" xfId="0" applyFont="1" applyFill="1" applyBorder="1" applyAlignment="1">
      <alignment horizontal="center"/>
    </xf>
    <xf numFmtId="0" fontId="61" fillId="2" borderId="31" xfId="0" applyFont="1" applyFill="1" applyBorder="1" applyAlignment="1">
      <alignment horizontal="center"/>
    </xf>
    <xf numFmtId="0" fontId="15" fillId="2" borderId="31" xfId="0" applyFont="1" applyFill="1" applyBorder="1" applyAlignment="1">
      <alignment horizontal="center" vertical="center"/>
    </xf>
    <xf numFmtId="0" fontId="61" fillId="2" borderId="35" xfId="0" applyFont="1" applyFill="1"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2" xfId="0" applyFill="1" applyBorder="1" applyAlignment="1">
      <alignment horizontal="center"/>
    </xf>
    <xf numFmtId="0" fontId="0" fillId="0" borderId="53" xfId="0" applyBorder="1" applyAlignment="1">
      <alignment horizontal="center"/>
    </xf>
    <xf numFmtId="164" fontId="21" fillId="2" borderId="10" xfId="0" applyNumberFormat="1" applyFont="1" applyFill="1" applyBorder="1" applyAlignment="1">
      <alignment horizontal="center"/>
    </xf>
    <xf numFmtId="0" fontId="57" fillId="2" borderId="54" xfId="0" applyFont="1" applyFill="1" applyBorder="1" applyAlignment="1">
      <alignment horizontal="left"/>
    </xf>
    <xf numFmtId="0" fontId="15" fillId="0" borderId="0" xfId="0" applyFont="1" applyAlignment="1">
      <alignment vertical="top" wrapText="1"/>
    </xf>
    <xf numFmtId="0" fontId="66" fillId="2" borderId="4" xfId="0" applyFont="1" applyFill="1" applyBorder="1" applyAlignment="1">
      <alignment horizontal="center" vertical="center"/>
    </xf>
    <xf numFmtId="164" fontId="65" fillId="3" borderId="2" xfId="0" applyNumberFormat="1" applyFont="1" applyFill="1" applyBorder="1" applyAlignment="1">
      <alignment horizontal="center" vertical="center"/>
    </xf>
    <xf numFmtId="1" fontId="66" fillId="2" borderId="4" xfId="0" applyNumberFormat="1" applyFont="1" applyFill="1" applyBorder="1" applyAlignment="1">
      <alignment horizontal="center" vertical="center"/>
    </xf>
    <xf numFmtId="0" fontId="8" fillId="38" borderId="9" xfId="0" applyFont="1" applyFill="1" applyBorder="1" applyAlignment="1">
      <alignment horizontal="center" vertical="center" wrapText="1"/>
    </xf>
    <xf numFmtId="0" fontId="8" fillId="38" borderId="2" xfId="0" applyFont="1" applyFill="1" applyBorder="1" applyAlignment="1">
      <alignment horizontal="center" vertical="center" wrapText="1"/>
    </xf>
    <xf numFmtId="0" fontId="57" fillId="2" borderId="55" xfId="0" applyFont="1" applyFill="1" applyBorder="1" applyAlignment="1">
      <alignment horizontal="left"/>
    </xf>
    <xf numFmtId="0" fontId="57" fillId="2" borderId="56" xfId="0" applyFont="1" applyFill="1" applyBorder="1" applyAlignment="1">
      <alignment horizontal="left"/>
    </xf>
    <xf numFmtId="0" fontId="0" fillId="0" borderId="5" xfId="0" applyBorder="1" applyAlignment="1">
      <alignment horizontal="center" vertical="center"/>
    </xf>
    <xf numFmtId="0" fontId="11" fillId="0" borderId="2" xfId="0" applyFont="1" applyFill="1" applyBorder="1" applyAlignment="1">
      <alignment horizontal="center" vertical="center"/>
    </xf>
    <xf numFmtId="0" fontId="19" fillId="35" borderId="58" xfId="0" applyFont="1" applyFill="1" applyBorder="1" applyAlignment="1">
      <alignment horizontal="center" vertical="center"/>
    </xf>
    <xf numFmtId="0" fontId="11" fillId="35" borderId="40" xfId="0" applyFont="1" applyFill="1" applyBorder="1" applyAlignment="1">
      <alignment horizontal="center" vertical="center"/>
    </xf>
    <xf numFmtId="0" fontId="62" fillId="2" borderId="37" xfId="0" applyFont="1" applyFill="1" applyBorder="1" applyAlignment="1">
      <alignment vertical="center"/>
    </xf>
    <xf numFmtId="0" fontId="62" fillId="2" borderId="26" xfId="0" applyFont="1" applyFill="1" applyBorder="1" applyAlignment="1">
      <alignment vertical="center"/>
    </xf>
    <xf numFmtId="0" fontId="62" fillId="2" borderId="38" xfId="0" applyFont="1" applyFill="1" applyBorder="1" applyAlignment="1">
      <alignment vertical="center"/>
    </xf>
    <xf numFmtId="0" fontId="1" fillId="2" borderId="4" xfId="0" applyFont="1" applyFill="1" applyBorder="1" applyAlignment="1">
      <alignment vertical="center"/>
    </xf>
    <xf numFmtId="0" fontId="1" fillId="2" borderId="7" xfId="0" applyFont="1" applyFill="1" applyBorder="1" applyAlignment="1">
      <alignment vertical="center"/>
    </xf>
    <xf numFmtId="0" fontId="1" fillId="2" borderId="5" xfId="0" applyFont="1" applyFill="1" applyBorder="1" applyAlignment="1">
      <alignment vertical="center"/>
    </xf>
    <xf numFmtId="0" fontId="62" fillId="2" borderId="59" xfId="0" applyFont="1" applyFill="1" applyBorder="1" applyAlignment="1">
      <alignment vertical="center"/>
    </xf>
    <xf numFmtId="0" fontId="62" fillId="2" borderId="45" xfId="0" applyFont="1" applyFill="1" applyBorder="1" applyAlignment="1">
      <alignment vertical="center"/>
    </xf>
    <xf numFmtId="0" fontId="62" fillId="2" borderId="46" xfId="0" applyFont="1" applyFill="1" applyBorder="1" applyAlignment="1">
      <alignment vertical="center"/>
    </xf>
    <xf numFmtId="0" fontId="60" fillId="2" borderId="23" xfId="0" applyFont="1" applyFill="1" applyBorder="1" applyAlignment="1">
      <alignment vertical="center"/>
    </xf>
    <xf numFmtId="0" fontId="15" fillId="2" borderId="24" xfId="0" applyFont="1" applyFill="1" applyBorder="1" applyAlignment="1">
      <alignment vertical="center"/>
    </xf>
    <xf numFmtId="0" fontId="60" fillId="2" borderId="6" xfId="0" applyFont="1" applyFill="1" applyBorder="1" applyAlignment="1">
      <alignment vertical="center"/>
    </xf>
    <xf numFmtId="0" fontId="15" fillId="2" borderId="11" xfId="0" applyFont="1" applyFill="1" applyBorder="1" applyAlignment="1">
      <alignment vertical="center"/>
    </xf>
    <xf numFmtId="0" fontId="60" fillId="2" borderId="25" xfId="0" applyFont="1" applyFill="1" applyBorder="1" applyAlignment="1">
      <alignment vertical="center"/>
    </xf>
    <xf numFmtId="0" fontId="15" fillId="2" borderId="3" xfId="0" applyFont="1" applyFill="1" applyBorder="1" applyAlignment="1">
      <alignment vertical="center"/>
    </xf>
    <xf numFmtId="0" fontId="16" fillId="0" borderId="27" xfId="0" applyFont="1" applyBorder="1" applyAlignment="1">
      <alignment horizontal="center" vertical="center"/>
    </xf>
    <xf numFmtId="0" fontId="14" fillId="35" borderId="2" xfId="0" applyFont="1" applyFill="1" applyBorder="1" applyAlignment="1">
      <alignment horizontal="center" vertical="center" wrapText="1"/>
    </xf>
    <xf numFmtId="0" fontId="66" fillId="2" borderId="57" xfId="0" applyFont="1" applyFill="1" applyBorder="1" applyAlignment="1">
      <alignment horizontal="center" vertical="center"/>
    </xf>
    <xf numFmtId="0" fontId="66" fillId="2" borderId="7" xfId="0" applyFont="1" applyFill="1" applyBorder="1" applyAlignment="1">
      <alignment horizontal="center" vertical="center"/>
    </xf>
    <xf numFmtId="0" fontId="2" fillId="0" borderId="0" xfId="0" applyFont="1" applyAlignment="1">
      <alignment horizontal="center" vertical="center"/>
    </xf>
    <xf numFmtId="0" fontId="65" fillId="3" borderId="48" xfId="0" applyFont="1" applyFill="1" applyBorder="1" applyAlignment="1">
      <alignment horizontal="center" vertical="center"/>
    </xf>
    <xf numFmtId="0" fontId="66" fillId="2" borderId="5" xfId="0" applyFont="1" applyFill="1" applyBorder="1" applyAlignment="1">
      <alignment horizontal="center" vertical="center"/>
    </xf>
    <xf numFmtId="164" fontId="21" fillId="2" borderId="21" xfId="0" applyNumberFormat="1" applyFont="1" applyFill="1" applyBorder="1" applyAlignment="1">
      <alignment horizontal="center" vertical="center"/>
    </xf>
    <xf numFmtId="0" fontId="0" fillId="39" borderId="7" xfId="0" applyFill="1" applyBorder="1" applyAlignment="1">
      <alignment horizontal="center" vertical="center"/>
    </xf>
    <xf numFmtId="0" fontId="10" fillId="0" borderId="0" xfId="0" applyFont="1" applyFill="1" applyAlignment="1">
      <alignment horizontal="left" vertical="center"/>
    </xf>
    <xf numFmtId="0" fontId="61" fillId="2" borderId="45" xfId="0" applyFont="1" applyFill="1" applyBorder="1" applyAlignment="1">
      <alignment horizontal="center"/>
    </xf>
    <xf numFmtId="0" fontId="15" fillId="2" borderId="45" xfId="0" applyFont="1" applyFill="1" applyBorder="1" applyAlignment="1">
      <alignment horizontal="center" vertical="center"/>
    </xf>
    <xf numFmtId="0" fontId="0" fillId="0" borderId="7" xfId="0" applyBorder="1"/>
    <xf numFmtId="0" fontId="54" fillId="0" borderId="4" xfId="0" applyFont="1" applyBorder="1" applyAlignment="1">
      <alignment horizontal="center" vertical="center"/>
    </xf>
    <xf numFmtId="0" fontId="54" fillId="0" borderId="5" xfId="0" applyFont="1" applyBorder="1" applyAlignment="1">
      <alignment horizontal="center" vertical="center"/>
    </xf>
    <xf numFmtId="0" fontId="67" fillId="39" borderId="0" xfId="0" applyFont="1" applyFill="1" applyAlignment="1">
      <alignment horizontal="center" vertical="center" wrapText="1"/>
    </xf>
    <xf numFmtId="0" fontId="8" fillId="0" borderId="0" xfId="0" applyFont="1" applyFill="1" applyBorder="1" applyAlignment="1">
      <alignment horizontal="center" vertical="center"/>
    </xf>
    <xf numFmtId="0" fontId="3" fillId="0" borderId="0" xfId="0" applyFont="1" applyFill="1" applyAlignment="1">
      <alignment horizontal="center" vertical="center"/>
    </xf>
    <xf numFmtId="0" fontId="5" fillId="0" borderId="0" xfId="0" applyFont="1" applyFill="1" applyBorder="1" applyAlignment="1">
      <alignment horizontal="center" vertical="center"/>
    </xf>
    <xf numFmtId="0" fontId="36" fillId="0" borderId="0" xfId="0" applyFont="1" applyFill="1" applyBorder="1"/>
    <xf numFmtId="0" fontId="0" fillId="0" borderId="0" xfId="0" applyFill="1"/>
    <xf numFmtId="0" fontId="61" fillId="2" borderId="59" xfId="0" applyFont="1" applyFill="1" applyBorder="1" applyAlignment="1">
      <alignment horizontal="center" vertical="center"/>
    </xf>
    <xf numFmtId="0" fontId="0" fillId="0" borderId="4" xfId="0" applyBorder="1" applyAlignment="1">
      <alignment vertical="center"/>
    </xf>
    <xf numFmtId="0" fontId="68" fillId="0" borderId="0" xfId="0" applyFont="1" applyFill="1" applyBorder="1" applyAlignment="1">
      <alignment horizontal="center" vertical="center" wrapText="1"/>
    </xf>
    <xf numFmtId="0" fontId="55" fillId="2" borderId="45" xfId="0" applyFont="1" applyFill="1" applyBorder="1" applyAlignment="1">
      <alignment horizontal="left"/>
    </xf>
    <xf numFmtId="0" fontId="55" fillId="2" borderId="45" xfId="0" applyFont="1" applyFill="1" applyBorder="1" applyAlignment="1">
      <alignment horizontal="left" vertical="center"/>
    </xf>
    <xf numFmtId="0" fontId="1" fillId="2" borderId="45" xfId="0" applyFont="1" applyFill="1" applyBorder="1" applyAlignment="1">
      <alignment horizontal="left" vertical="center"/>
    </xf>
    <xf numFmtId="0" fontId="1" fillId="2" borderId="45" xfId="0" applyFont="1" applyFill="1" applyBorder="1" applyAlignment="1">
      <alignment horizontal="left"/>
    </xf>
    <xf numFmtId="0" fontId="55" fillId="2" borderId="46" xfId="0" applyFont="1" applyFill="1" applyBorder="1" applyAlignment="1">
      <alignment horizontal="left"/>
    </xf>
    <xf numFmtId="0" fontId="57" fillId="2" borderId="45" xfId="0" applyFont="1" applyFill="1" applyBorder="1" applyAlignment="1">
      <alignment horizontal="left"/>
    </xf>
    <xf numFmtId="0" fontId="57" fillId="2" borderId="45" xfId="0" applyFont="1" applyFill="1" applyBorder="1" applyAlignment="1">
      <alignment horizontal="left" vertical="center"/>
    </xf>
    <xf numFmtId="0" fontId="62" fillId="2" borderId="45" xfId="0" applyFont="1" applyFill="1" applyBorder="1" applyAlignment="1">
      <alignment horizontal="left" vertical="center"/>
    </xf>
    <xf numFmtId="0" fontId="62" fillId="2" borderId="45" xfId="0" applyFont="1" applyFill="1" applyBorder="1" applyAlignment="1">
      <alignment horizontal="left"/>
    </xf>
    <xf numFmtId="0" fontId="57" fillId="2" borderId="46" xfId="0" applyFont="1" applyFill="1" applyBorder="1" applyAlignment="1">
      <alignment horizontal="left"/>
    </xf>
    <xf numFmtId="0" fontId="56" fillId="2" borderId="45" xfId="0" applyFont="1" applyFill="1" applyBorder="1" applyAlignment="1">
      <alignment horizontal="center"/>
    </xf>
    <xf numFmtId="0" fontId="56" fillId="2" borderId="45" xfId="0" applyFont="1" applyFill="1" applyBorder="1" applyAlignment="1">
      <alignment horizontal="center" vertical="center"/>
    </xf>
    <xf numFmtId="0" fontId="60" fillId="2" borderId="45" xfId="0" applyFont="1" applyFill="1" applyBorder="1" applyAlignment="1">
      <alignment horizontal="center" vertical="center"/>
    </xf>
    <xf numFmtId="0" fontId="56" fillId="2" borderId="46" xfId="0" applyFont="1" applyFill="1" applyBorder="1" applyAlignment="1">
      <alignment horizontal="center"/>
    </xf>
    <xf numFmtId="0" fontId="57" fillId="2" borderId="45" xfId="0" applyFont="1" applyFill="1" applyBorder="1" applyAlignment="1">
      <alignment horizontal="center"/>
    </xf>
    <xf numFmtId="0" fontId="57" fillId="2" borderId="45" xfId="0" applyFont="1" applyFill="1" applyBorder="1" applyAlignment="1">
      <alignment horizontal="center" vertical="center"/>
    </xf>
    <xf numFmtId="0" fontId="62" fillId="2" borderId="45" xfId="0" applyFont="1" applyFill="1" applyBorder="1" applyAlignment="1">
      <alignment horizontal="center" vertical="center"/>
    </xf>
    <xf numFmtId="0" fontId="57" fillId="2" borderId="46" xfId="0" applyFont="1" applyFill="1" applyBorder="1" applyAlignment="1">
      <alignment horizontal="center"/>
    </xf>
    <xf numFmtId="0" fontId="61" fillId="2" borderId="45" xfId="0" applyFont="1" applyFill="1" applyBorder="1" applyAlignment="1">
      <alignment horizontal="center" vertical="center"/>
    </xf>
    <xf numFmtId="0" fontId="61" fillId="2" borderId="46" xfId="0" applyFont="1" applyFill="1" applyBorder="1" applyAlignment="1">
      <alignment horizontal="center"/>
    </xf>
    <xf numFmtId="0" fontId="21" fillId="2" borderId="48" xfId="0" applyFont="1" applyFill="1" applyBorder="1"/>
    <xf numFmtId="0" fontId="55" fillId="2" borderId="59" xfId="0" applyFont="1" applyFill="1" applyBorder="1" applyAlignment="1">
      <alignment horizontal="left" vertical="center"/>
    </xf>
    <xf numFmtId="0" fontId="57" fillId="2" borderId="59" xfId="0" applyFont="1" applyFill="1" applyBorder="1" applyAlignment="1">
      <alignment horizontal="left" vertical="center"/>
    </xf>
    <xf numFmtId="0" fontId="56" fillId="2" borderId="59" xfId="0" applyFont="1" applyFill="1" applyBorder="1" applyAlignment="1">
      <alignment horizontal="center" vertical="center"/>
    </xf>
    <xf numFmtId="0" fontId="57" fillId="2" borderId="59" xfId="0" applyFont="1" applyFill="1" applyBorder="1" applyAlignment="1">
      <alignment horizontal="center" vertical="center"/>
    </xf>
    <xf numFmtId="0" fontId="2" fillId="0" borderId="0" xfId="0" applyFont="1" applyAlignment="1">
      <alignment horizontal="center" vertical="center"/>
    </xf>
    <xf numFmtId="0" fontId="8" fillId="35" borderId="61" xfId="0" applyFont="1" applyFill="1" applyBorder="1" applyAlignment="1">
      <alignment horizontal="center" vertical="center" wrapText="1"/>
    </xf>
    <xf numFmtId="0" fontId="16" fillId="38" borderId="22" xfId="0" applyFont="1" applyFill="1" applyBorder="1" applyAlignment="1">
      <alignment horizontal="center" vertical="center" wrapText="1"/>
    </xf>
    <xf numFmtId="0" fontId="8" fillId="38" borderId="1" xfId="0" applyFont="1" applyFill="1" applyBorder="1" applyAlignment="1">
      <alignment horizontal="center" vertical="center"/>
    </xf>
    <xf numFmtId="0" fontId="8" fillId="38" borderId="67" xfId="0" applyFont="1" applyFill="1" applyBorder="1" applyAlignment="1">
      <alignment horizontal="center" vertical="center" wrapText="1"/>
    </xf>
    <xf numFmtId="0" fontId="0" fillId="0" borderId="5" xfId="0" applyBorder="1"/>
    <xf numFmtId="0" fontId="68" fillId="0" borderId="0" xfId="0" applyFont="1" applyFill="1" applyBorder="1" applyAlignment="1">
      <alignment vertical="center"/>
    </xf>
    <xf numFmtId="0" fontId="64" fillId="40" borderId="66" xfId="0" applyFont="1" applyFill="1" applyBorder="1" applyAlignment="1">
      <alignment horizontal="center" vertical="center" wrapText="1"/>
    </xf>
    <xf numFmtId="0" fontId="16" fillId="41" borderId="22" xfId="0" applyFont="1" applyFill="1" applyBorder="1" applyAlignment="1">
      <alignment horizontal="center" vertical="center" wrapText="1"/>
    </xf>
    <xf numFmtId="0" fontId="60" fillId="40" borderId="23" xfId="0" applyFont="1" applyFill="1" applyBorder="1" applyAlignment="1">
      <alignment horizontal="center" vertical="center"/>
    </xf>
    <xf numFmtId="0" fontId="17" fillId="40" borderId="51" xfId="0" applyFont="1" applyFill="1" applyBorder="1" applyAlignment="1">
      <alignment horizontal="center" vertical="center"/>
    </xf>
    <xf numFmtId="0" fontId="60" fillId="40" borderId="6" xfId="0" applyFont="1" applyFill="1" applyBorder="1" applyAlignment="1">
      <alignment horizontal="center"/>
    </xf>
    <xf numFmtId="0" fontId="17" fillId="40" borderId="52" xfId="0" applyFont="1" applyFill="1" applyBorder="1" applyAlignment="1">
      <alignment horizontal="center"/>
    </xf>
    <xf numFmtId="0" fontId="60" fillId="40" borderId="6" xfId="0" applyFont="1" applyFill="1" applyBorder="1" applyAlignment="1">
      <alignment horizontal="center" vertical="center"/>
    </xf>
    <xf numFmtId="0" fontId="17" fillId="40" borderId="52" xfId="0" applyFont="1" applyFill="1" applyBorder="1" applyAlignment="1">
      <alignment horizontal="center" vertical="center"/>
    </xf>
    <xf numFmtId="0" fontId="60" fillId="40" borderId="36" xfId="0" applyFont="1" applyFill="1" applyBorder="1" applyAlignment="1">
      <alignment horizontal="center"/>
    </xf>
    <xf numFmtId="0" fontId="17" fillId="40" borderId="63" xfId="0" applyFont="1" applyFill="1" applyBorder="1" applyAlignment="1">
      <alignment horizontal="center"/>
    </xf>
    <xf numFmtId="0" fontId="60" fillId="40" borderId="34" xfId="0" applyFont="1" applyFill="1" applyBorder="1" applyAlignment="1">
      <alignment horizontal="center" vertical="center"/>
    </xf>
    <xf numFmtId="0" fontId="17" fillId="40" borderId="43" xfId="0" applyFont="1" applyFill="1" applyBorder="1" applyAlignment="1">
      <alignment horizontal="center" vertical="center"/>
    </xf>
    <xf numFmtId="0" fontId="17" fillId="40" borderId="11" xfId="0" applyFont="1" applyFill="1" applyBorder="1" applyAlignment="1">
      <alignment horizontal="center"/>
    </xf>
    <xf numFmtId="0" fontId="27" fillId="0" borderId="55" xfId="0" applyFont="1" applyBorder="1" applyAlignment="1">
      <alignment horizontal="center" vertical="center"/>
    </xf>
    <xf numFmtId="0" fontId="17" fillId="0" borderId="41" xfId="0" applyFont="1" applyBorder="1" applyAlignment="1">
      <alignment horizontal="center" vertical="center"/>
    </xf>
    <xf numFmtId="0" fontId="21" fillId="2" borderId="44" xfId="0" applyFont="1" applyFill="1" applyBorder="1" applyAlignment="1">
      <alignment horizontal="center" vertical="center"/>
    </xf>
    <xf numFmtId="0" fontId="21" fillId="2" borderId="22" xfId="0" applyFont="1" applyFill="1" applyBorder="1" applyAlignment="1">
      <alignment horizontal="center" vertical="center"/>
    </xf>
    <xf numFmtId="0" fontId="27" fillId="0" borderId="50" xfId="0" applyFont="1" applyBorder="1" applyAlignment="1">
      <alignment horizontal="center" vertical="center"/>
    </xf>
    <xf numFmtId="0" fontId="27" fillId="0" borderId="65" xfId="0" applyFont="1" applyBorder="1" applyAlignment="1">
      <alignment horizontal="center" vertical="center"/>
    </xf>
    <xf numFmtId="0" fontId="17" fillId="0" borderId="31" xfId="0" applyFont="1" applyBorder="1" applyAlignment="1">
      <alignment horizontal="center" vertical="center"/>
    </xf>
    <xf numFmtId="0" fontId="17" fillId="0" borderId="29" xfId="0" applyFont="1" applyBorder="1" applyAlignment="1">
      <alignment horizontal="center" vertical="center"/>
    </xf>
    <xf numFmtId="164" fontId="65" fillId="3" borderId="10" xfId="0" applyNumberFormat="1" applyFont="1" applyFill="1" applyBorder="1" applyAlignment="1">
      <alignment horizontal="center" vertical="center"/>
    </xf>
    <xf numFmtId="0" fontId="0" fillId="0" borderId="7" xfId="0" applyBorder="1" applyAlignment="1">
      <alignment vertical="center"/>
    </xf>
    <xf numFmtId="164" fontId="21" fillId="2" borderId="1" xfId="0" applyNumberFormat="1" applyFont="1" applyFill="1" applyBorder="1" applyAlignment="1">
      <alignment horizontal="center" vertical="center"/>
    </xf>
    <xf numFmtId="0" fontId="11" fillId="35" borderId="60" xfId="0" applyFont="1" applyFill="1" applyBorder="1" applyAlignment="1">
      <alignment horizontal="center" vertical="center"/>
    </xf>
    <xf numFmtId="0" fontId="8" fillId="38" borderId="8" xfId="0" applyFont="1" applyFill="1" applyBorder="1" applyAlignment="1">
      <alignment horizontal="center" vertical="center"/>
    </xf>
    <xf numFmtId="0" fontId="62" fillId="2" borderId="7" xfId="0" applyFont="1" applyFill="1" applyBorder="1" applyAlignment="1">
      <alignment vertical="center"/>
    </xf>
    <xf numFmtId="0" fontId="62" fillId="2" borderId="5" xfId="0" applyFont="1" applyFill="1" applyBorder="1" applyAlignment="1">
      <alignment vertical="center"/>
    </xf>
    <xf numFmtId="0" fontId="60" fillId="2" borderId="4" xfId="0" applyFont="1" applyFill="1" applyBorder="1" applyAlignment="1">
      <alignment horizontal="center" vertical="center"/>
    </xf>
    <xf numFmtId="0" fontId="60" fillId="2" borderId="7" xfId="0" applyFont="1" applyFill="1" applyBorder="1" applyAlignment="1">
      <alignment horizontal="center" vertical="center"/>
    </xf>
    <xf numFmtId="0" fontId="60" fillId="2" borderId="5" xfId="0" applyFont="1" applyFill="1" applyBorder="1" applyAlignment="1">
      <alignment horizontal="center" vertical="center"/>
    </xf>
    <xf numFmtId="0" fontId="62" fillId="2" borderId="4" xfId="0" applyFont="1" applyFill="1" applyBorder="1" applyAlignment="1">
      <alignment horizontal="center" vertical="center"/>
    </xf>
    <xf numFmtId="0" fontId="62" fillId="2" borderId="7" xfId="0" applyFont="1" applyFill="1" applyBorder="1" applyAlignment="1">
      <alignment horizontal="center" vertical="center"/>
    </xf>
    <xf numFmtId="0" fontId="62" fillId="2" borderId="5" xfId="0" applyFont="1" applyFill="1" applyBorder="1" applyAlignment="1">
      <alignment horizontal="center" vertical="center"/>
    </xf>
    <xf numFmtId="0" fontId="15" fillId="2" borderId="4" xfId="0" applyFont="1" applyFill="1" applyBorder="1" applyAlignment="1">
      <alignment vertical="center"/>
    </xf>
    <xf numFmtId="0" fontId="15" fillId="2" borderId="7" xfId="0" applyFont="1" applyFill="1" applyBorder="1" applyAlignment="1">
      <alignment vertical="center"/>
    </xf>
    <xf numFmtId="0" fontId="15" fillId="2" borderId="5" xfId="0" applyFont="1" applyFill="1" applyBorder="1" applyAlignment="1">
      <alignment vertical="center"/>
    </xf>
    <xf numFmtId="0" fontId="64" fillId="40" borderId="33" xfId="0" applyFont="1" applyFill="1" applyBorder="1" applyAlignment="1">
      <alignment horizontal="center" vertical="center" wrapText="1"/>
    </xf>
    <xf numFmtId="0" fontId="60" fillId="40" borderId="25" xfId="0" applyFont="1" applyFill="1" applyBorder="1" applyAlignment="1">
      <alignment horizontal="center"/>
    </xf>
    <xf numFmtId="0" fontId="17" fillId="40" borderId="3" xfId="0" applyFont="1" applyFill="1" applyBorder="1" applyAlignment="1">
      <alignment horizontal="center"/>
    </xf>
    <xf numFmtId="0" fontId="16" fillId="41" borderId="40" xfId="0" applyFont="1" applyFill="1" applyBorder="1" applyAlignment="1">
      <alignment horizontal="center" vertical="center" wrapText="1"/>
    </xf>
    <xf numFmtId="0" fontId="8" fillId="38" borderId="33" xfId="0" applyFont="1" applyFill="1" applyBorder="1" applyAlignment="1">
      <alignment horizontal="center" vertical="center" wrapText="1"/>
    </xf>
    <xf numFmtId="0" fontId="16" fillId="38" borderId="68" xfId="0" applyFont="1" applyFill="1" applyBorder="1" applyAlignment="1">
      <alignment horizontal="center" vertical="center" wrapText="1"/>
    </xf>
    <xf numFmtId="0" fontId="21" fillId="2" borderId="22" xfId="0" applyFont="1" applyFill="1" applyBorder="1"/>
    <xf numFmtId="0" fontId="71" fillId="38" borderId="57" xfId="0" applyFont="1" applyFill="1" applyBorder="1" applyAlignment="1">
      <alignment horizontal="left" vertical="center"/>
    </xf>
    <xf numFmtId="0" fontId="72" fillId="38" borderId="57" xfId="0" applyFont="1" applyFill="1" applyBorder="1" applyAlignment="1">
      <alignment horizontal="left" vertical="center"/>
    </xf>
    <xf numFmtId="0" fontId="60" fillId="2" borderId="57" xfId="0" applyFont="1" applyFill="1" applyBorder="1" applyAlignment="1">
      <alignment horizontal="center" vertical="center"/>
    </xf>
    <xf numFmtId="0" fontId="62" fillId="2" borderId="57" xfId="0" applyFont="1" applyFill="1" applyBorder="1" applyAlignment="1">
      <alignment horizontal="center" vertical="center"/>
    </xf>
    <xf numFmtId="0" fontId="16" fillId="0" borderId="43" xfId="0" applyFont="1" applyFill="1" applyBorder="1" applyAlignment="1">
      <alignment horizontal="center" vertical="center" wrapText="1"/>
    </xf>
    <xf numFmtId="0" fontId="1" fillId="2" borderId="4" xfId="0" applyFont="1" applyFill="1" applyBorder="1" applyAlignment="1">
      <alignment horizontal="left" vertical="center"/>
    </xf>
    <xf numFmtId="0" fontId="62" fillId="2" borderId="4" xfId="0" applyFont="1" applyFill="1" applyBorder="1" applyAlignment="1">
      <alignment horizontal="left" vertical="center"/>
    </xf>
    <xf numFmtId="0" fontId="15" fillId="2" borderId="57" xfId="0" applyFont="1" applyFill="1" applyBorder="1" applyAlignment="1">
      <alignment vertical="center"/>
    </xf>
    <xf numFmtId="0" fontId="16" fillId="41" borderId="43" xfId="0" applyFont="1" applyFill="1" applyBorder="1" applyAlignment="1">
      <alignment horizontal="center" vertical="center" wrapText="1"/>
    </xf>
    <xf numFmtId="0" fontId="73" fillId="0" borderId="57" xfId="0" applyFont="1" applyFill="1" applyBorder="1" applyAlignment="1">
      <alignment horizontal="center" vertical="center"/>
    </xf>
    <xf numFmtId="0" fontId="0" fillId="0" borderId="57" xfId="0"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21" fillId="2" borderId="21" xfId="0" applyFont="1" applyFill="1" applyBorder="1" applyAlignment="1">
      <alignment horizontal="center"/>
    </xf>
    <xf numFmtId="0" fontId="17" fillId="0" borderId="24" xfId="0" applyFont="1" applyBorder="1" applyAlignment="1">
      <alignment horizontal="center" vertical="center"/>
    </xf>
    <xf numFmtId="0" fontId="17" fillId="0" borderId="11" xfId="0" applyFont="1" applyBorder="1" applyAlignment="1">
      <alignment horizontal="center" vertical="center"/>
    </xf>
    <xf numFmtId="0" fontId="0" fillId="40" borderId="34" xfId="0" applyFont="1" applyFill="1" applyBorder="1" applyAlignment="1">
      <alignment horizontal="center" vertical="center" wrapText="1"/>
    </xf>
    <xf numFmtId="0" fontId="0" fillId="40" borderId="23" xfId="0" applyFill="1" applyBorder="1" applyAlignment="1">
      <alignment horizontal="center" vertical="center"/>
    </xf>
    <xf numFmtId="0" fontId="73" fillId="0" borderId="34" xfId="0" applyFont="1" applyFill="1" applyBorder="1" applyAlignment="1">
      <alignment horizontal="center" vertical="center" wrapText="1"/>
    </xf>
    <xf numFmtId="0" fontId="66" fillId="2" borderId="9" xfId="0" applyFont="1" applyFill="1" applyBorder="1" applyAlignment="1">
      <alignment horizontal="center" vertical="center"/>
    </xf>
    <xf numFmtId="0" fontId="65" fillId="3" borderId="2" xfId="0" applyFont="1" applyFill="1" applyBorder="1" applyAlignment="1">
      <alignment horizontal="center" vertical="center"/>
    </xf>
    <xf numFmtId="0" fontId="17" fillId="40" borderId="2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60" fillId="0" borderId="0" xfId="0" applyFont="1" applyAlignment="1">
      <alignment horizontal="left" vertical="top" wrapText="1"/>
    </xf>
    <xf numFmtId="0" fontId="11" fillId="35" borderId="41" xfId="0" applyFont="1" applyFill="1" applyBorder="1" applyAlignment="1">
      <alignment horizontal="center" vertical="center"/>
    </xf>
    <xf numFmtId="0" fontId="11" fillId="35" borderId="35" xfId="0" applyFont="1" applyFill="1" applyBorder="1" applyAlignment="1">
      <alignment horizontal="center" vertical="center"/>
    </xf>
    <xf numFmtId="0" fontId="8" fillId="35" borderId="21"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8" fillId="35" borderId="9"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8" fillId="35" borderId="8" xfId="0" applyFont="1" applyFill="1" applyBorder="1" applyAlignment="1">
      <alignment horizontal="center" vertical="center" wrapText="1"/>
    </xf>
    <xf numFmtId="0" fontId="8" fillId="35" borderId="48" xfId="0" applyFont="1" applyFill="1" applyBorder="1" applyAlignment="1">
      <alignment horizontal="center" vertical="center" wrapText="1"/>
    </xf>
    <xf numFmtId="0" fontId="11" fillId="35" borderId="33" xfId="0" applyFont="1" applyFill="1" applyBorder="1" applyAlignment="1">
      <alignment horizontal="center" vertical="center"/>
    </xf>
    <xf numFmtId="0" fontId="11" fillId="35" borderId="47" xfId="0" applyFont="1" applyFill="1" applyBorder="1" applyAlignment="1">
      <alignment horizontal="center" vertical="center"/>
    </xf>
    <xf numFmtId="0" fontId="19" fillId="35" borderId="40" xfId="0" applyFont="1" applyFill="1" applyBorder="1" applyAlignment="1">
      <alignment horizontal="center" vertical="center"/>
    </xf>
    <xf numFmtId="0" fontId="19" fillId="35" borderId="49" xfId="0" applyFont="1" applyFill="1" applyBorder="1" applyAlignment="1">
      <alignment horizontal="center" vertical="center"/>
    </xf>
    <xf numFmtId="0" fontId="11" fillId="35" borderId="23" xfId="0" applyFont="1" applyFill="1" applyBorder="1" applyAlignment="1">
      <alignment horizontal="center" vertical="center"/>
    </xf>
    <xf numFmtId="0" fontId="11" fillId="35" borderId="25" xfId="0" applyFont="1" applyFill="1" applyBorder="1" applyAlignment="1">
      <alignment horizontal="center" vertical="center"/>
    </xf>
    <xf numFmtId="0" fontId="19" fillId="35" borderId="37" xfId="0" applyFont="1" applyFill="1" applyBorder="1" applyAlignment="1">
      <alignment horizontal="center" vertical="center"/>
    </xf>
    <xf numFmtId="0" fontId="19" fillId="35" borderId="38" xfId="0" applyFont="1" applyFill="1" applyBorder="1" applyAlignment="1">
      <alignment horizontal="center" vertical="center"/>
    </xf>
    <xf numFmtId="0" fontId="11" fillId="35" borderId="9" xfId="0" applyFont="1" applyFill="1" applyBorder="1" applyAlignment="1">
      <alignment horizontal="center" vertical="center"/>
    </xf>
    <xf numFmtId="0" fontId="11" fillId="35" borderId="10" xfId="0" applyFont="1" applyFill="1" applyBorder="1" applyAlignment="1">
      <alignment horizontal="center" vertical="center"/>
    </xf>
    <xf numFmtId="0" fontId="19" fillId="35" borderId="9" xfId="0" applyFont="1" applyFill="1" applyBorder="1" applyAlignment="1">
      <alignment horizontal="center" vertical="center"/>
    </xf>
    <xf numFmtId="0" fontId="19" fillId="35" borderId="10" xfId="0" applyFont="1" applyFill="1" applyBorder="1" applyAlignment="1">
      <alignment horizontal="center" vertical="center"/>
    </xf>
    <xf numFmtId="0" fontId="11" fillId="35" borderId="36" xfId="0" applyFont="1" applyFill="1" applyBorder="1" applyAlignment="1">
      <alignment horizontal="center" vertical="center"/>
    </xf>
    <xf numFmtId="0" fontId="19" fillId="35" borderId="27" xfId="0" applyFont="1" applyFill="1" applyBorder="1" applyAlignment="1">
      <alignment horizontal="center" vertical="center"/>
    </xf>
    <xf numFmtId="0" fontId="11" fillId="35" borderId="29" xfId="0" applyFont="1" applyFill="1" applyBorder="1" applyAlignment="1">
      <alignment horizontal="center" vertical="center"/>
    </xf>
    <xf numFmtId="0" fontId="2" fillId="0" borderId="0" xfId="0" applyFont="1" applyAlignment="1">
      <alignment horizontal="center" vertical="center"/>
    </xf>
    <xf numFmtId="0" fontId="54" fillId="0" borderId="31" xfId="0" applyFont="1" applyBorder="1" applyAlignment="1">
      <alignment horizontal="center" vertical="center"/>
    </xf>
    <xf numFmtId="0" fontId="54" fillId="0" borderId="32"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54" fillId="0" borderId="25" xfId="0" applyFont="1" applyBorder="1" applyAlignment="1">
      <alignment horizontal="center" vertical="center"/>
    </xf>
    <xf numFmtId="0" fontId="54" fillId="0" borderId="56" xfId="0" applyFont="1" applyBorder="1" applyAlignment="1">
      <alignment horizontal="center" vertical="center"/>
    </xf>
    <xf numFmtId="0" fontId="54" fillId="0" borderId="3" xfId="0" applyFont="1" applyBorder="1" applyAlignment="1">
      <alignment horizontal="center" vertical="center"/>
    </xf>
    <xf numFmtId="0" fontId="8" fillId="35" borderId="60"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8" fillId="35" borderId="61" xfId="0" applyFont="1" applyFill="1" applyBorder="1" applyAlignment="1">
      <alignment horizontal="center" vertical="center" wrapText="1"/>
    </xf>
    <xf numFmtId="0" fontId="11" fillId="35" borderId="62" xfId="0" applyFont="1" applyFill="1" applyBorder="1" applyAlignment="1">
      <alignment horizontal="center" vertical="center"/>
    </xf>
    <xf numFmtId="0" fontId="19" fillId="35" borderId="62" xfId="0" applyFont="1" applyFill="1" applyBorder="1" applyAlignment="1">
      <alignment horizontal="center" vertical="center"/>
    </xf>
    <xf numFmtId="0" fontId="54" fillId="0" borderId="23" xfId="0" applyFont="1" applyBorder="1" applyAlignment="1">
      <alignment horizontal="center" vertical="center"/>
    </xf>
    <xf numFmtId="0" fontId="54" fillId="0" borderId="55" xfId="0" applyFont="1" applyBorder="1" applyAlignment="1">
      <alignment horizontal="center" vertical="center"/>
    </xf>
    <xf numFmtId="0" fontId="54" fillId="0" borderId="24" xfId="0" applyFont="1" applyBorder="1" applyAlignment="1">
      <alignment horizontal="center" vertical="center"/>
    </xf>
    <xf numFmtId="0" fontId="54" fillId="0" borderId="41" xfId="0" applyFont="1" applyBorder="1" applyAlignment="1">
      <alignment horizontal="center" vertical="center"/>
    </xf>
    <xf numFmtId="0" fontId="54" fillId="0" borderId="35" xfId="0" applyFont="1" applyBorder="1" applyAlignment="1">
      <alignment horizontal="center" vertical="center"/>
    </xf>
    <xf numFmtId="0" fontId="69" fillId="2" borderId="66" xfId="0" applyFont="1" applyFill="1" applyBorder="1" applyAlignment="1">
      <alignment horizontal="center" vertical="center"/>
    </xf>
    <xf numFmtId="0" fontId="69" fillId="2" borderId="1" xfId="0" applyFont="1" applyFill="1" applyBorder="1" applyAlignment="1">
      <alignment horizontal="center" vertical="center"/>
    </xf>
    <xf numFmtId="0" fontId="69" fillId="2" borderId="44" xfId="0" applyFont="1" applyFill="1" applyBorder="1" applyAlignment="1">
      <alignment horizontal="center" vertical="center"/>
    </xf>
    <xf numFmtId="0" fontId="8" fillId="0" borderId="62" xfId="0" applyFont="1" applyFill="1" applyBorder="1" applyAlignment="1">
      <alignment horizontal="center" vertical="center"/>
    </xf>
    <xf numFmtId="0" fontId="19" fillId="35" borderId="64" xfId="0" applyFont="1" applyFill="1" applyBorder="1" applyAlignment="1">
      <alignment horizontal="center" vertical="center"/>
    </xf>
    <xf numFmtId="0" fontId="19" fillId="35" borderId="60" xfId="0" applyFont="1" applyFill="1" applyBorder="1" applyAlignment="1">
      <alignment horizontal="center" vertical="center"/>
    </xf>
  </cellXfs>
  <cellStyles count="88">
    <cellStyle name="20 % - Accent1" xfId="56" builtinId="30" customBuiltin="1"/>
    <cellStyle name="20 % - Accent1 2" xfId="21"/>
    <cellStyle name="20 % - Accent2" xfId="60" builtinId="34" customBuiltin="1"/>
    <cellStyle name="20 % - Accent2 2" xfId="25"/>
    <cellStyle name="20 % - Accent3" xfId="64" builtinId="38" customBuiltin="1"/>
    <cellStyle name="20 % - Accent3 2" xfId="29"/>
    <cellStyle name="20 % - Accent4" xfId="68" builtinId="42" customBuiltin="1"/>
    <cellStyle name="20 % - Accent4 2" xfId="33"/>
    <cellStyle name="20 % - Accent5" xfId="72" builtinId="46" customBuiltin="1"/>
    <cellStyle name="20 % - Accent5 2" xfId="37"/>
    <cellStyle name="20 % - Accent6" xfId="76" builtinId="50" customBuiltin="1"/>
    <cellStyle name="20 % - Accent6 2" xfId="41"/>
    <cellStyle name="40 % - Accent1" xfId="57" builtinId="31" customBuiltin="1"/>
    <cellStyle name="40 % - Accent1 2" xfId="22"/>
    <cellStyle name="40 % - Accent2" xfId="61" builtinId="35" customBuiltin="1"/>
    <cellStyle name="40 % - Accent2 2" xfId="26"/>
    <cellStyle name="40 % - Accent3" xfId="65" builtinId="39" customBuiltin="1"/>
    <cellStyle name="40 % - Accent3 2" xfId="30"/>
    <cellStyle name="40 % - Accent4" xfId="69" builtinId="43" customBuiltin="1"/>
    <cellStyle name="40 % - Accent4 2" xfId="34"/>
    <cellStyle name="40 % - Accent5" xfId="73" builtinId="47" customBuiltin="1"/>
    <cellStyle name="40 % - Accent5 2" xfId="38"/>
    <cellStyle name="40 % - Accent6" xfId="77" builtinId="51" customBuiltin="1"/>
    <cellStyle name="40 % - Accent6 2" xfId="42"/>
    <cellStyle name="60 % - Accent1" xfId="58" builtinId="32" customBuiltin="1"/>
    <cellStyle name="60 % - Accent1 2" xfId="23"/>
    <cellStyle name="60 % - Accent2" xfId="62" builtinId="36" customBuiltin="1"/>
    <cellStyle name="60 % - Accent2 2" xfId="27"/>
    <cellStyle name="60 % - Accent3" xfId="66" builtinId="40" customBuiltin="1"/>
    <cellStyle name="60 % - Accent3 2" xfId="31"/>
    <cellStyle name="60 % - Accent4" xfId="70" builtinId="44" customBuiltin="1"/>
    <cellStyle name="60 % - Accent4 2" xfId="35"/>
    <cellStyle name="60 % - Accent5" xfId="74" builtinId="48" customBuiltin="1"/>
    <cellStyle name="60 % - Accent5 2" xfId="39"/>
    <cellStyle name="60 % - Accent6" xfId="78" builtinId="52" customBuiltin="1"/>
    <cellStyle name="60 % - Accent6 2" xfId="43"/>
    <cellStyle name="Accent1" xfId="55" builtinId="29" customBuiltin="1"/>
    <cellStyle name="Accent1 2" xfId="20"/>
    <cellStyle name="Accent2" xfId="59" builtinId="33" customBuiltin="1"/>
    <cellStyle name="Accent2 2" xfId="24"/>
    <cellStyle name="Accent3" xfId="63" builtinId="37" customBuiltin="1"/>
    <cellStyle name="Accent3 2" xfId="28"/>
    <cellStyle name="Accent4" xfId="67" builtinId="41" customBuiltin="1"/>
    <cellStyle name="Accent4 2" xfId="32"/>
    <cellStyle name="Accent5" xfId="71" builtinId="45" customBuiltin="1"/>
    <cellStyle name="Accent5 2" xfId="36"/>
    <cellStyle name="Accent6" xfId="75" builtinId="49" customBuiltin="1"/>
    <cellStyle name="Accent6 2" xfId="40"/>
    <cellStyle name="Avertissement" xfId="52" builtinId="11" customBuiltin="1"/>
    <cellStyle name="Avertissement 2" xfId="16"/>
    <cellStyle name="Calcul" xfId="49" builtinId="22" customBuiltin="1"/>
    <cellStyle name="Calcul 2" xfId="13"/>
    <cellStyle name="Cellule liée" xfId="50" builtinId="24" customBuiltin="1"/>
    <cellStyle name="Cellule liée 2" xfId="14"/>
    <cellStyle name="Commentaire 2" xfId="83"/>
    <cellStyle name="Entrée" xfId="47" builtinId="20" customBuiltin="1"/>
    <cellStyle name="Entrée 2" xfId="11"/>
    <cellStyle name="Insatisfaisant" xfId="45" builtinId="27" customBuiltin="1"/>
    <cellStyle name="Insatisfaisant 2" xfId="9"/>
    <cellStyle name="Lien hypertexte 2" xfId="79"/>
    <cellStyle name="Milliers 2" xfId="84"/>
    <cellStyle name="Milliers 2 2" xfId="87"/>
    <cellStyle name="Neutre" xfId="46" builtinId="28" customBuiltin="1"/>
    <cellStyle name="Neutre 2" xfId="10"/>
    <cellStyle name="Normal" xfId="0" builtinId="0"/>
    <cellStyle name="Normal 2" xfId="1"/>
    <cellStyle name="Normal 2 2" xfId="82"/>
    <cellStyle name="Normal 3" xfId="7"/>
    <cellStyle name="Normal 3 2" xfId="85"/>
    <cellStyle name="Normal 4" xfId="86"/>
    <cellStyle name="Note 2" xfId="17"/>
    <cellStyle name="Pourcentage 2" xfId="80"/>
    <cellStyle name="Satisfaisant" xfId="44" builtinId="26" customBuiltin="1"/>
    <cellStyle name="Satisfaisant 2" xfId="8"/>
    <cellStyle name="Sortie" xfId="48" builtinId="21" customBuiltin="1"/>
    <cellStyle name="Sortie 2" xfId="12"/>
    <cellStyle name="Texte explicatif" xfId="53" builtinId="53" customBuiltin="1"/>
    <cellStyle name="Texte explicatif 2" xfId="18"/>
    <cellStyle name="Titre" xfId="2" builtinId="15" customBuiltin="1"/>
    <cellStyle name="Titre 2" xfId="81"/>
    <cellStyle name="Titre 1" xfId="3" builtinId="16" customBuiltin="1"/>
    <cellStyle name="Titre 2" xfId="4" builtinId="17" customBuiltin="1"/>
    <cellStyle name="Titre 3" xfId="5" builtinId="18" customBuiltin="1"/>
    <cellStyle name="Titre 4" xfId="6" builtinId="19" customBuiltin="1"/>
    <cellStyle name="Total" xfId="54" builtinId="25" customBuiltin="1"/>
    <cellStyle name="Total 2" xfId="19"/>
    <cellStyle name="Vérification" xfId="51" builtinId="23" customBuiltin="1"/>
    <cellStyle name="Vérification 2" xfId="1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233;my/Desktop/Export%20SCOL%20GMP%202023-2024%20V3%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
      <sheetName val="S2"/>
      <sheetName val="S3"/>
      <sheetName val="S4"/>
      <sheetName val="S5"/>
      <sheetName val="S6"/>
      <sheetName val="Effectif  Gpe"/>
      <sheetName val="Données"/>
      <sheetName val="Projets tut GMP2"/>
      <sheetName val="Projets tut old"/>
      <sheetName val="Parcours Redoublants"/>
      <sheetName val="CHOIX RED-UE S1"/>
      <sheetName val="CHOIX RED-UE S2"/>
      <sheetName val="CHOIX RED-UE S3"/>
      <sheetName val="CHOIX RED-UE S4"/>
      <sheetName val="Modifs - Version"/>
    </sheetNames>
    <sheetDataSet>
      <sheetData sheetId="0"/>
      <sheetData sheetId="1"/>
      <sheetData sheetId="2"/>
      <sheetData sheetId="3"/>
      <sheetData sheetId="4">
        <row r="13">
          <cell r="A13" t="str">
            <v>BARBOSA DE AMORIM</v>
          </cell>
          <cell r="B13" t="str">
            <v>JONATHAN</v>
          </cell>
          <cell r="G13" t="str">
            <v>B</v>
          </cell>
          <cell r="H13" t="str">
            <v>b1</v>
          </cell>
          <cell r="J13" t="str">
            <v>ALT - II</v>
          </cell>
        </row>
        <row r="14">
          <cell r="A14" t="str">
            <v>BERTIN</v>
          </cell>
          <cell r="B14" t="str">
            <v>LOIS</v>
          </cell>
          <cell r="G14" t="str">
            <v>B</v>
          </cell>
          <cell r="H14" t="str">
            <v>b1</v>
          </cell>
          <cell r="J14" t="str">
            <v>ALT - II</v>
          </cell>
        </row>
        <row r="15">
          <cell r="A15" t="str">
            <v>DE AGOSTINI</v>
          </cell>
          <cell r="B15" t="str">
            <v>CLEMENT</v>
          </cell>
          <cell r="G15" t="str">
            <v>B</v>
          </cell>
          <cell r="H15" t="str">
            <v>b1</v>
          </cell>
          <cell r="J15" t="str">
            <v>ALT - II</v>
          </cell>
        </row>
        <row r="16">
          <cell r="A16" t="str">
            <v>DEL MERCATO</v>
          </cell>
          <cell r="B16" t="str">
            <v>MAXIME</v>
          </cell>
          <cell r="G16" t="str">
            <v>B</v>
          </cell>
          <cell r="H16" t="str">
            <v>b1</v>
          </cell>
          <cell r="J16" t="str">
            <v>ALT - II</v>
          </cell>
        </row>
        <row r="17">
          <cell r="A17" t="str">
            <v>DUNAND</v>
          </cell>
          <cell r="B17" t="str">
            <v>CESAR</v>
          </cell>
          <cell r="G17" t="str">
            <v>B</v>
          </cell>
          <cell r="H17" t="str">
            <v>b1</v>
          </cell>
          <cell r="J17" t="str">
            <v>ALT - II</v>
          </cell>
        </row>
        <row r="18">
          <cell r="A18" t="str">
            <v>ESCANDE</v>
          </cell>
          <cell r="B18" t="str">
            <v>JOHAN</v>
          </cell>
          <cell r="G18" t="str">
            <v>B</v>
          </cell>
          <cell r="H18" t="str">
            <v>b1</v>
          </cell>
          <cell r="J18" t="str">
            <v>ALT - II</v>
          </cell>
        </row>
        <row r="19">
          <cell r="A19" t="str">
            <v>LEHERISSIER</v>
          </cell>
          <cell r="B19" t="str">
            <v>KYLLIAN</v>
          </cell>
          <cell r="G19" t="str">
            <v>B</v>
          </cell>
          <cell r="H19" t="str">
            <v>b1</v>
          </cell>
          <cell r="J19" t="str">
            <v>ALT - II</v>
          </cell>
        </row>
        <row r="20">
          <cell r="A20" t="str">
            <v>VALENTIN</v>
          </cell>
          <cell r="B20" t="str">
            <v>MATHIEU</v>
          </cell>
          <cell r="G20" t="str">
            <v>B</v>
          </cell>
          <cell r="H20" t="str">
            <v>b1</v>
          </cell>
          <cell r="J20" t="str">
            <v>ALT - II</v>
          </cell>
        </row>
        <row r="21">
          <cell r="A21" t="str">
            <v>CHALVIN</v>
          </cell>
          <cell r="B21" t="str">
            <v>MATTEO</v>
          </cell>
          <cell r="G21" t="str">
            <v>B</v>
          </cell>
          <cell r="H21" t="str">
            <v>b2</v>
          </cell>
          <cell r="J21" t="str">
            <v>ALT - SNRV</v>
          </cell>
        </row>
        <row r="22">
          <cell r="A22" t="str">
            <v>CLAIRE</v>
          </cell>
          <cell r="B22" t="str">
            <v>MARTIN</v>
          </cell>
          <cell r="G22" t="str">
            <v>B</v>
          </cell>
          <cell r="H22" t="str">
            <v>b2</v>
          </cell>
          <cell r="J22" t="str">
            <v>ALT - SNRV</v>
          </cell>
        </row>
        <row r="23">
          <cell r="A23" t="str">
            <v>DEMURTAS</v>
          </cell>
          <cell r="B23" t="str">
            <v>TOM</v>
          </cell>
          <cell r="G23" t="str">
            <v>B</v>
          </cell>
          <cell r="H23" t="str">
            <v>b2</v>
          </cell>
          <cell r="J23" t="str">
            <v>ALT - SNRV</v>
          </cell>
        </row>
        <row r="24">
          <cell r="A24" t="str">
            <v>FUINA</v>
          </cell>
          <cell r="B24" t="str">
            <v>YOANN</v>
          </cell>
          <cell r="G24" t="str">
            <v>B</v>
          </cell>
          <cell r="H24" t="str">
            <v>b2</v>
          </cell>
          <cell r="J24" t="str">
            <v>ALT - SNRV</v>
          </cell>
        </row>
        <row r="25">
          <cell r="A25" t="str">
            <v>HANNEZO</v>
          </cell>
          <cell r="B25" t="str">
            <v>TOM</v>
          </cell>
          <cell r="G25" t="str">
            <v>B</v>
          </cell>
          <cell r="H25" t="str">
            <v>b2</v>
          </cell>
          <cell r="J25" t="str">
            <v>ALT - SNRV</v>
          </cell>
        </row>
        <row r="26">
          <cell r="A26" t="str">
            <v>KOWALCZYK</v>
          </cell>
          <cell r="B26" t="str">
            <v>LEO</v>
          </cell>
          <cell r="G26" t="str">
            <v>B</v>
          </cell>
          <cell r="H26" t="str">
            <v>b2</v>
          </cell>
          <cell r="J26" t="str">
            <v>ALT - SNRV</v>
          </cell>
        </row>
        <row r="27">
          <cell r="A27" t="str">
            <v>ROBILLARD</v>
          </cell>
          <cell r="B27" t="str">
            <v>BARTHELEMY</v>
          </cell>
          <cell r="G27" t="str">
            <v>B</v>
          </cell>
          <cell r="H27" t="str">
            <v>b2</v>
          </cell>
          <cell r="J27" t="str">
            <v>ALT - SNRV</v>
          </cell>
        </row>
        <row r="28">
          <cell r="A28" t="str">
            <v>ZIMNY</v>
          </cell>
          <cell r="B28" t="str">
            <v>GUILLAUME</v>
          </cell>
          <cell r="G28" t="str">
            <v>B</v>
          </cell>
          <cell r="H28" t="str">
            <v>b2</v>
          </cell>
          <cell r="J28" t="str">
            <v>ALT - SNRV</v>
          </cell>
        </row>
        <row r="29">
          <cell r="A29" t="str">
            <v>CAMBE</v>
          </cell>
          <cell r="B29" t="str">
            <v>MARGOT</v>
          </cell>
          <cell r="G29" t="str">
            <v>A</v>
          </cell>
          <cell r="H29" t="str">
            <v>a1</v>
          </cell>
          <cell r="J29" t="str">
            <v>II</v>
          </cell>
        </row>
        <row r="30">
          <cell r="A30" t="str">
            <v>GUEDON</v>
          </cell>
          <cell r="B30" t="str">
            <v>AXEL</v>
          </cell>
          <cell r="G30" t="str">
            <v>A</v>
          </cell>
          <cell r="H30" t="str">
            <v>a1</v>
          </cell>
          <cell r="J30" t="str">
            <v>II</v>
          </cell>
        </row>
        <row r="31">
          <cell r="A31" t="str">
            <v>LE RIGUIER</v>
          </cell>
          <cell r="B31" t="str">
            <v>CHARLES</v>
          </cell>
          <cell r="G31" t="str">
            <v>A</v>
          </cell>
          <cell r="H31" t="str">
            <v>a1</v>
          </cell>
          <cell r="J31" t="str">
            <v>II</v>
          </cell>
        </row>
        <row r="32">
          <cell r="A32" t="str">
            <v>MAURY</v>
          </cell>
          <cell r="B32" t="str">
            <v>QUENTIN</v>
          </cell>
          <cell r="G32" t="str">
            <v>A</v>
          </cell>
          <cell r="H32" t="str">
            <v>a1</v>
          </cell>
          <cell r="J32" t="str">
            <v>II</v>
          </cell>
        </row>
        <row r="33">
          <cell r="A33" t="str">
            <v>MORQUE</v>
          </cell>
          <cell r="B33" t="str">
            <v>BENOIT</v>
          </cell>
          <cell r="G33" t="str">
            <v>A</v>
          </cell>
          <cell r="H33" t="str">
            <v>a1</v>
          </cell>
          <cell r="J33" t="str">
            <v>II</v>
          </cell>
        </row>
        <row r="35">
          <cell r="A35" t="str">
            <v>QUILLIER</v>
          </cell>
          <cell r="B35" t="str">
            <v>VALENTIN</v>
          </cell>
          <cell r="G35" t="str">
            <v>A</v>
          </cell>
          <cell r="H35" t="str">
            <v>a1</v>
          </cell>
          <cell r="J35" t="str">
            <v>II</v>
          </cell>
        </row>
        <row r="36">
          <cell r="A36" t="str">
            <v>RICHAUD</v>
          </cell>
          <cell r="B36" t="str">
            <v>TITOUAN</v>
          </cell>
          <cell r="G36" t="str">
            <v>A</v>
          </cell>
          <cell r="H36" t="str">
            <v>a1</v>
          </cell>
          <cell r="J36" t="str">
            <v>II</v>
          </cell>
        </row>
        <row r="37">
          <cell r="A37" t="str">
            <v>ROBIC</v>
          </cell>
          <cell r="B37" t="str">
            <v>JULIEN</v>
          </cell>
          <cell r="G37" t="str">
            <v>A</v>
          </cell>
          <cell r="H37" t="str">
            <v>a1</v>
          </cell>
          <cell r="J37" t="str">
            <v>II</v>
          </cell>
        </row>
        <row r="38">
          <cell r="A38" t="str">
            <v>ROLLINAT</v>
          </cell>
          <cell r="B38" t="str">
            <v>AXEL</v>
          </cell>
          <cell r="G38" t="str">
            <v>A</v>
          </cell>
          <cell r="H38" t="str">
            <v>a1</v>
          </cell>
          <cell r="J38" t="str">
            <v>II</v>
          </cell>
        </row>
        <row r="39">
          <cell r="A39" t="str">
            <v>SOLIGNAC</v>
          </cell>
          <cell r="B39" t="str">
            <v>OSCAR</v>
          </cell>
          <cell r="G39" t="str">
            <v>A</v>
          </cell>
          <cell r="H39" t="str">
            <v>a1</v>
          </cell>
          <cell r="J39" t="str">
            <v>II</v>
          </cell>
        </row>
        <row r="40">
          <cell r="A40" t="str">
            <v>UNAL</v>
          </cell>
          <cell r="B40" t="str">
            <v>FELICIEN</v>
          </cell>
          <cell r="G40" t="str">
            <v>A</v>
          </cell>
          <cell r="H40" t="str">
            <v>a1</v>
          </cell>
          <cell r="J40" t="str">
            <v>II</v>
          </cell>
        </row>
        <row r="41">
          <cell r="A41" t="str">
            <v>ALLAG</v>
          </cell>
          <cell r="B41" t="str">
            <v>KYLIAN</v>
          </cell>
          <cell r="G41" t="str">
            <v>A</v>
          </cell>
          <cell r="H41" t="str">
            <v>a2</v>
          </cell>
          <cell r="J41" t="str">
            <v>SNRV</v>
          </cell>
        </row>
        <row r="42">
          <cell r="A42" t="str">
            <v>BLASSIAUX</v>
          </cell>
          <cell r="B42" t="str">
            <v>QUENTIN</v>
          </cell>
          <cell r="G42" t="str">
            <v>A</v>
          </cell>
          <cell r="H42" t="str">
            <v>a2</v>
          </cell>
          <cell r="J42" t="str">
            <v>SNRV</v>
          </cell>
        </row>
        <row r="43">
          <cell r="A43" t="str">
            <v>DEUZEBIO</v>
          </cell>
          <cell r="B43" t="str">
            <v>NOAH</v>
          </cell>
          <cell r="G43" t="str">
            <v>A</v>
          </cell>
          <cell r="H43" t="str">
            <v>a2</v>
          </cell>
          <cell r="J43" t="str">
            <v>SNRV</v>
          </cell>
        </row>
        <row r="44">
          <cell r="A44" t="str">
            <v>EL GUIZANI</v>
          </cell>
          <cell r="B44" t="str">
            <v>EIMEN</v>
          </cell>
          <cell r="G44" t="str">
            <v>A</v>
          </cell>
          <cell r="H44" t="str">
            <v>a2</v>
          </cell>
          <cell r="J44" t="str">
            <v>SNRV</v>
          </cell>
        </row>
        <row r="45">
          <cell r="A45" t="str">
            <v>FUNARO</v>
          </cell>
          <cell r="B45" t="str">
            <v>PAUL</v>
          </cell>
          <cell r="G45" t="str">
            <v>A</v>
          </cell>
          <cell r="H45" t="str">
            <v>a2</v>
          </cell>
          <cell r="J45" t="str">
            <v>SNRV</v>
          </cell>
        </row>
        <row r="46">
          <cell r="A46" t="str">
            <v>GAMEIRO</v>
          </cell>
          <cell r="B46" t="str">
            <v>VALENTIN</v>
          </cell>
          <cell r="G46" t="str">
            <v>A</v>
          </cell>
          <cell r="H46" t="str">
            <v>a2</v>
          </cell>
          <cell r="J46" t="str">
            <v>SNRV</v>
          </cell>
        </row>
        <row r="47">
          <cell r="A47" t="str">
            <v>HAOUAT</v>
          </cell>
          <cell r="B47" t="str">
            <v>LYLIES</v>
          </cell>
          <cell r="G47" t="str">
            <v>A</v>
          </cell>
          <cell r="H47" t="str">
            <v>a2</v>
          </cell>
          <cell r="J47" t="str">
            <v>SNRV</v>
          </cell>
        </row>
        <row r="48">
          <cell r="A48" t="str">
            <v>KORIE</v>
          </cell>
          <cell r="B48" t="str">
            <v>JESSICA</v>
          </cell>
          <cell r="G48" t="str">
            <v>A</v>
          </cell>
          <cell r="H48" t="str">
            <v>a2</v>
          </cell>
          <cell r="J48" t="str">
            <v>SNRV</v>
          </cell>
        </row>
        <row r="49">
          <cell r="A49" t="str">
            <v>LEONE</v>
          </cell>
          <cell r="B49" t="str">
            <v>CELIAN</v>
          </cell>
          <cell r="G49" t="str">
            <v>A</v>
          </cell>
          <cell r="H49" t="str">
            <v>a2</v>
          </cell>
          <cell r="J49" t="str">
            <v>SNRV</v>
          </cell>
        </row>
        <row r="50">
          <cell r="A50" t="str">
            <v>NOUIRA</v>
          </cell>
          <cell r="B50" t="str">
            <v>AMINE</v>
          </cell>
          <cell r="G50" t="str">
            <v>A</v>
          </cell>
          <cell r="H50" t="str">
            <v>a2</v>
          </cell>
          <cell r="J50" t="str">
            <v>SNRV</v>
          </cell>
        </row>
        <row r="51">
          <cell r="A51" t="str">
            <v>PERROD</v>
          </cell>
          <cell r="B51" t="str">
            <v>ENZO</v>
          </cell>
          <cell r="G51" t="str">
            <v>A</v>
          </cell>
          <cell r="H51" t="str">
            <v>a2</v>
          </cell>
          <cell r="J51" t="str">
            <v>SNRV</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T31"/>
  <sheetViews>
    <sheetView topLeftCell="B13" zoomScale="85" zoomScaleNormal="85" workbookViewId="0">
      <selection activeCell="X29" sqref="X29"/>
    </sheetView>
  </sheetViews>
  <sheetFormatPr baseColWidth="10" defaultColWidth="9.1796875" defaultRowHeight="14.5" x14ac:dyDescent="0.35"/>
  <cols>
    <col min="1" max="1" width="8.81640625" hidden="1" customWidth="1"/>
    <col min="2" max="2" width="17.26953125" style="19" bestFit="1" customWidth="1"/>
    <col min="3" max="3" width="9.81640625" style="22" bestFit="1" customWidth="1"/>
    <col min="4" max="4" width="2.90625" style="1" bestFit="1" customWidth="1"/>
    <col min="5" max="5" width="3" style="24" bestFit="1" customWidth="1"/>
    <col min="6" max="6" width="7.453125" style="53" bestFit="1" customWidth="1"/>
    <col min="7" max="7" width="10.08984375" style="12" bestFit="1" customWidth="1"/>
    <col min="8" max="8" width="9.453125" style="12" customWidth="1"/>
    <col min="9" max="9" width="10.7265625" style="12" hidden="1" customWidth="1"/>
    <col min="10" max="10" width="6.7265625" style="17" bestFit="1" customWidth="1"/>
    <col min="11" max="11" width="4.81640625" customWidth="1"/>
    <col min="12" max="12" width="20.6328125" bestFit="1" customWidth="1"/>
    <col min="13" max="13" width="11.453125" style="64" bestFit="1" customWidth="1"/>
    <col min="14" max="14" width="2.90625" style="27" bestFit="1" customWidth="1"/>
    <col min="15" max="15" width="3" style="24" bestFit="1" customWidth="1"/>
    <col min="16" max="16" width="8.1796875" style="53" bestFit="1" customWidth="1"/>
    <col min="19" max="19" width="0" hidden="1" customWidth="1"/>
    <col min="20" max="20" width="5.7265625" bestFit="1" customWidth="1"/>
  </cols>
  <sheetData>
    <row r="1" spans="1:20" ht="15.5" x14ac:dyDescent="0.35">
      <c r="B1" s="25" t="s">
        <v>0</v>
      </c>
      <c r="C1" s="285" t="s">
        <v>24</v>
      </c>
      <c r="D1" s="285"/>
      <c r="E1" s="285"/>
      <c r="F1" s="285"/>
      <c r="G1" s="285"/>
      <c r="H1" s="29"/>
      <c r="I1" s="46"/>
      <c r="J1" s="23" t="s">
        <v>9</v>
      </c>
      <c r="L1" s="25" t="s">
        <v>0</v>
      </c>
      <c r="M1" s="285" t="s">
        <v>24</v>
      </c>
      <c r="N1" s="285"/>
      <c r="O1" s="285"/>
      <c r="P1" s="285"/>
      <c r="Q1" s="285"/>
      <c r="R1" s="46"/>
      <c r="S1" s="45"/>
      <c r="T1" s="23" t="s">
        <v>9</v>
      </c>
    </row>
    <row r="2" spans="1:20" x14ac:dyDescent="0.35">
      <c r="B2" s="47" t="s">
        <v>11</v>
      </c>
      <c r="C2" s="20"/>
      <c r="D2" s="18"/>
      <c r="G2" s="23"/>
      <c r="H2" s="23"/>
      <c r="I2" s="23"/>
      <c r="J2" s="2"/>
      <c r="L2" s="48" t="s">
        <v>12</v>
      </c>
      <c r="M2" s="62"/>
      <c r="N2" s="23"/>
      <c r="Q2" s="23"/>
      <c r="R2" s="23"/>
      <c r="S2" s="23"/>
      <c r="T2" s="23"/>
    </row>
    <row r="3" spans="1:20" x14ac:dyDescent="0.35">
      <c r="B3" s="9"/>
      <c r="C3" s="20"/>
      <c r="D3" s="23"/>
      <c r="G3" s="286" t="s">
        <v>7</v>
      </c>
      <c r="H3" s="287"/>
      <c r="I3" s="30" t="s">
        <v>8</v>
      </c>
      <c r="J3" s="31"/>
      <c r="L3" s="9"/>
      <c r="M3" s="62"/>
      <c r="N3" s="23"/>
      <c r="Q3" s="286" t="s">
        <v>7</v>
      </c>
      <c r="R3" s="287"/>
      <c r="S3" s="30" t="s">
        <v>8</v>
      </c>
      <c r="T3" s="31"/>
    </row>
    <row r="4" spans="1:20" ht="15" thickBot="1" x14ac:dyDescent="0.4">
      <c r="B4" s="5"/>
      <c r="C4" s="21"/>
      <c r="D4" s="6"/>
      <c r="E4" s="11"/>
      <c r="F4" s="54"/>
      <c r="G4" s="288" t="s">
        <v>13</v>
      </c>
      <c r="H4" s="289"/>
      <c r="I4" s="32"/>
      <c r="J4" s="4"/>
      <c r="L4" s="5"/>
      <c r="M4" s="63"/>
      <c r="N4" s="6"/>
      <c r="O4" s="11"/>
      <c r="P4" s="54"/>
      <c r="Q4" s="288" t="s">
        <v>13</v>
      </c>
      <c r="R4" s="289"/>
      <c r="S4" s="32"/>
      <c r="T4" s="4"/>
    </row>
    <row r="5" spans="1:20" ht="24.5" customHeight="1" thickBot="1" x14ac:dyDescent="0.4">
      <c r="B5" s="278" t="s">
        <v>1</v>
      </c>
      <c r="C5" s="280" t="s">
        <v>3</v>
      </c>
      <c r="D5" s="274" t="s">
        <v>4</v>
      </c>
      <c r="E5" s="276" t="s">
        <v>5</v>
      </c>
      <c r="F5" s="262" t="s">
        <v>15</v>
      </c>
      <c r="G5" s="264" t="s">
        <v>14</v>
      </c>
      <c r="H5" s="265"/>
      <c r="I5" s="266"/>
      <c r="J5" s="259" t="s">
        <v>2</v>
      </c>
      <c r="L5" s="270" t="s">
        <v>1</v>
      </c>
      <c r="M5" s="272" t="s">
        <v>3</v>
      </c>
      <c r="N5" s="274" t="s">
        <v>4</v>
      </c>
      <c r="O5" s="276" t="s">
        <v>5</v>
      </c>
      <c r="P5" s="262" t="s">
        <v>15</v>
      </c>
      <c r="Q5" s="264" t="s">
        <v>14</v>
      </c>
      <c r="R5" s="265"/>
      <c r="S5" s="268"/>
      <c r="T5" s="259" t="s">
        <v>2</v>
      </c>
    </row>
    <row r="6" spans="1:20" ht="24.5" thickBot="1" x14ac:dyDescent="0.4">
      <c r="B6" s="279"/>
      <c r="C6" s="281"/>
      <c r="D6" s="282"/>
      <c r="E6" s="283"/>
      <c r="F6" s="284"/>
      <c r="G6" s="113" t="s">
        <v>16</v>
      </c>
      <c r="H6" s="114" t="s">
        <v>17</v>
      </c>
      <c r="I6" s="267"/>
      <c r="J6" s="260"/>
      <c r="L6" s="271"/>
      <c r="M6" s="273"/>
      <c r="N6" s="275"/>
      <c r="O6" s="277"/>
      <c r="P6" s="263"/>
      <c r="Q6" s="114" t="s">
        <v>16</v>
      </c>
      <c r="R6" s="114" t="s">
        <v>17</v>
      </c>
      <c r="S6" s="269"/>
      <c r="T6" s="260"/>
    </row>
    <row r="7" spans="1:20" ht="16" thickBot="1" x14ac:dyDescent="0.4">
      <c r="A7" s="35">
        <v>22201397</v>
      </c>
      <c r="B7" s="74" t="str">
        <f>[1]S5!A41</f>
        <v>ALLAG</v>
      </c>
      <c r="C7" s="108" t="str">
        <f>[1]S5!B41</f>
        <v>KYLIAN</v>
      </c>
      <c r="D7" s="50" t="str">
        <f>[1]S5!G41</f>
        <v>A</v>
      </c>
      <c r="E7" s="51" t="str">
        <f>[1]S5!H41</f>
        <v>a2</v>
      </c>
      <c r="F7" s="99" t="str">
        <f>[1]S5!J41</f>
        <v>SNRV</v>
      </c>
      <c r="G7" s="65">
        <v>13.8</v>
      </c>
      <c r="H7" s="103">
        <v>9</v>
      </c>
      <c r="I7" s="65"/>
      <c r="J7" s="110">
        <f>AVERAGE(G7:I7)</f>
        <v>11.4</v>
      </c>
      <c r="L7" s="57" t="str">
        <f>[1]S5!A13</f>
        <v>BARBOSA DE AMORIM</v>
      </c>
      <c r="M7" s="58" t="str">
        <f>[1]S5!B13</f>
        <v>JONATHAN</v>
      </c>
      <c r="N7" s="39" t="str">
        <f>[1]S5!G13</f>
        <v>B</v>
      </c>
      <c r="O7" s="61" t="str">
        <f>[1]S5!H13</f>
        <v>b1</v>
      </c>
      <c r="P7" s="68" t="str">
        <f>[1]S5!J13</f>
        <v>ALT - II</v>
      </c>
      <c r="Q7" s="66">
        <v>10.7</v>
      </c>
      <c r="R7" s="85">
        <v>9.5</v>
      </c>
      <c r="S7" s="65"/>
      <c r="T7" s="110">
        <f>AVERAGE(Q7:S7)</f>
        <v>10.1</v>
      </c>
    </row>
    <row r="8" spans="1:20" ht="16" thickBot="1" x14ac:dyDescent="0.4">
      <c r="A8" s="35">
        <v>22203920</v>
      </c>
      <c r="B8" s="75" t="str">
        <f>[1]S5!A42</f>
        <v>BLASSIAUX</v>
      </c>
      <c r="C8" s="80" t="str">
        <f>[1]S5!B42</f>
        <v>QUENTIN</v>
      </c>
      <c r="D8" s="40" t="str">
        <f>[1]S5!G42</f>
        <v>A</v>
      </c>
      <c r="E8" s="49" t="str">
        <f>[1]S5!H42</f>
        <v>a2</v>
      </c>
      <c r="F8" s="100" t="str">
        <f>[1]S5!J42</f>
        <v>SNRV</v>
      </c>
      <c r="G8" s="36">
        <v>13.8</v>
      </c>
      <c r="H8" s="104">
        <v>9</v>
      </c>
      <c r="I8" s="36"/>
      <c r="J8" s="110">
        <f>AVERAGE(G8:I8)</f>
        <v>11.4</v>
      </c>
      <c r="L8" s="34" t="str">
        <f>[1]S5!A14</f>
        <v>BERTIN</v>
      </c>
      <c r="M8" s="55" t="str">
        <f>[1]S5!B14</f>
        <v>LOIS</v>
      </c>
      <c r="N8" s="40" t="str">
        <f>[1]S5!G14</f>
        <v>B</v>
      </c>
      <c r="O8" s="49" t="str">
        <f>[1]S5!H14</f>
        <v>b1</v>
      </c>
      <c r="P8" s="69" t="str">
        <f>[1]S5!J14</f>
        <v>ALT - II</v>
      </c>
      <c r="Q8" s="66">
        <v>10.7</v>
      </c>
      <c r="R8" s="72">
        <v>9.5</v>
      </c>
      <c r="S8" s="36"/>
      <c r="T8" s="110">
        <f t="shared" ref="T8:T22" si="0">AVERAGE(Q8:S8)</f>
        <v>10.1</v>
      </c>
    </row>
    <row r="9" spans="1:20" ht="16" thickBot="1" x14ac:dyDescent="0.4">
      <c r="A9" s="56" t="e">
        <f>[1]S5!#REF!</f>
        <v>#REF!</v>
      </c>
      <c r="B9" s="75" t="str">
        <f>[1]S5!A29</f>
        <v>CAMBE</v>
      </c>
      <c r="C9" s="80" t="str">
        <f>[1]S5!B29</f>
        <v>MARGOT</v>
      </c>
      <c r="D9" s="40" t="str">
        <f>[1]S5!G29</f>
        <v>A</v>
      </c>
      <c r="E9" s="49" t="str">
        <f>[1]S5!H29</f>
        <v>a1</v>
      </c>
      <c r="F9" s="100" t="str">
        <f>[1]S5!J29</f>
        <v>II</v>
      </c>
      <c r="G9" s="36">
        <v>12.4</v>
      </c>
      <c r="H9" s="104">
        <v>13</v>
      </c>
      <c r="I9" s="36"/>
      <c r="J9" s="110">
        <f t="shared" ref="J9:J28" si="1">AVERAGE(G9:I9)</f>
        <v>12.7</v>
      </c>
      <c r="L9" s="34" t="str">
        <f>[1]S5!A21</f>
        <v>CHALVIN</v>
      </c>
      <c r="M9" s="55" t="str">
        <f>[1]S5!B21</f>
        <v>MATTEO</v>
      </c>
      <c r="N9" s="40" t="str">
        <f>[1]S5!G21</f>
        <v>B</v>
      </c>
      <c r="O9" s="49" t="str">
        <f>[1]S5!H21</f>
        <v>b2</v>
      </c>
      <c r="P9" s="69" t="str">
        <f>[1]S5!J21</f>
        <v>ALT - SNRV</v>
      </c>
      <c r="Q9" s="38">
        <v>11.9</v>
      </c>
      <c r="R9" s="72">
        <v>18</v>
      </c>
      <c r="S9" s="36"/>
      <c r="T9" s="112">
        <f t="shared" si="0"/>
        <v>14.95</v>
      </c>
    </row>
    <row r="10" spans="1:20" ht="16" thickBot="1" x14ac:dyDescent="0.4">
      <c r="A10" s="35">
        <v>22205403</v>
      </c>
      <c r="B10" s="75" t="str">
        <f>[1]S5!A43</f>
        <v>DEUZEBIO</v>
      </c>
      <c r="C10" s="80" t="str">
        <f>[1]S5!B43</f>
        <v>NOAH</v>
      </c>
      <c r="D10" s="40" t="str">
        <f>[1]S5!G43</f>
        <v>A</v>
      </c>
      <c r="E10" s="49" t="str">
        <f>[1]S5!H43</f>
        <v>a2</v>
      </c>
      <c r="F10" s="100" t="str">
        <f>[1]S5!J43</f>
        <v>SNRV</v>
      </c>
      <c r="G10" s="36">
        <v>14.6</v>
      </c>
      <c r="H10" s="104">
        <v>15</v>
      </c>
      <c r="I10" s="36"/>
      <c r="J10" s="110">
        <f t="shared" si="1"/>
        <v>14.8</v>
      </c>
      <c r="L10" s="34" t="str">
        <f>[1]S5!A22</f>
        <v>CLAIRE</v>
      </c>
      <c r="M10" s="55" t="str">
        <f>[1]S5!B22</f>
        <v>MARTIN</v>
      </c>
      <c r="N10" s="40" t="str">
        <f>[1]S5!G22</f>
        <v>B</v>
      </c>
      <c r="O10" s="49" t="str">
        <f>[1]S5!H22</f>
        <v>b2</v>
      </c>
      <c r="P10" s="69" t="str">
        <f>[1]S5!J22</f>
        <v>ALT - SNRV</v>
      </c>
      <c r="Q10" s="38">
        <v>11.9</v>
      </c>
      <c r="R10" s="72">
        <v>18</v>
      </c>
      <c r="S10" s="36"/>
      <c r="T10" s="110">
        <f t="shared" si="0"/>
        <v>14.95</v>
      </c>
    </row>
    <row r="11" spans="1:20" ht="16" thickBot="1" x14ac:dyDescent="0.4">
      <c r="A11" s="35">
        <v>22201204</v>
      </c>
      <c r="B11" s="75" t="str">
        <f>[1]S5!A44</f>
        <v>EL GUIZANI</v>
      </c>
      <c r="C11" s="80" t="str">
        <f>[1]S5!B44</f>
        <v>EIMEN</v>
      </c>
      <c r="D11" s="40" t="str">
        <f>[1]S5!G44</f>
        <v>A</v>
      </c>
      <c r="E11" s="49" t="str">
        <f>[1]S5!H44</f>
        <v>a2</v>
      </c>
      <c r="F11" s="100" t="str">
        <f>[1]S5!J44</f>
        <v>SNRV</v>
      </c>
      <c r="G11" s="36">
        <v>13.8</v>
      </c>
      <c r="H11" s="104">
        <v>9</v>
      </c>
      <c r="I11" s="36"/>
      <c r="J11" s="110">
        <f t="shared" si="1"/>
        <v>11.4</v>
      </c>
      <c r="L11" s="34" t="str">
        <f>[1]S5!A15</f>
        <v>DE AGOSTINI</v>
      </c>
      <c r="M11" s="55" t="str">
        <f>[1]S5!B15</f>
        <v>CLEMENT</v>
      </c>
      <c r="N11" s="40" t="str">
        <f>[1]S5!G15</f>
        <v>B</v>
      </c>
      <c r="O11" s="49" t="str">
        <f>[1]S5!H15</f>
        <v>b1</v>
      </c>
      <c r="P11" s="69" t="str">
        <f>[1]S5!J15</f>
        <v>ALT - II</v>
      </c>
      <c r="Q11" s="38">
        <v>14.7</v>
      </c>
      <c r="R11" s="72">
        <v>17</v>
      </c>
      <c r="S11" s="36"/>
      <c r="T11" s="110">
        <f t="shared" si="0"/>
        <v>15.85</v>
      </c>
    </row>
    <row r="12" spans="1:20" ht="16" thickBot="1" x14ac:dyDescent="0.4">
      <c r="A12" s="35">
        <v>22203497</v>
      </c>
      <c r="B12" s="75" t="str">
        <f>[1]S5!A45</f>
        <v>FUNARO</v>
      </c>
      <c r="C12" s="80" t="str">
        <f>[1]S5!B45</f>
        <v>PAUL</v>
      </c>
      <c r="D12" s="40" t="str">
        <f>[1]S5!G45</f>
        <v>A</v>
      </c>
      <c r="E12" s="49" t="str">
        <f>[1]S5!H45</f>
        <v>a2</v>
      </c>
      <c r="F12" s="100" t="str">
        <f>[1]S5!J45</f>
        <v>SNRV</v>
      </c>
      <c r="G12" s="36">
        <v>14.6</v>
      </c>
      <c r="H12" s="104">
        <v>15</v>
      </c>
      <c r="I12" s="36"/>
      <c r="J12" s="110">
        <f t="shared" si="1"/>
        <v>14.8</v>
      </c>
      <c r="L12" s="34" t="str">
        <f>[1]S5!A16</f>
        <v>DEL MERCATO</v>
      </c>
      <c r="M12" s="55" t="str">
        <f>[1]S5!B16</f>
        <v>MAXIME</v>
      </c>
      <c r="N12" s="40" t="str">
        <f>[1]S5!G16</f>
        <v>B</v>
      </c>
      <c r="O12" s="49" t="str">
        <f>[1]S5!H16</f>
        <v>b1</v>
      </c>
      <c r="P12" s="69" t="str">
        <f>[1]S5!J16</f>
        <v>ALT - II</v>
      </c>
      <c r="Q12" s="66">
        <v>10.7</v>
      </c>
      <c r="R12" s="92">
        <v>9.5</v>
      </c>
      <c r="S12" s="36"/>
      <c r="T12" s="110">
        <f t="shared" si="0"/>
        <v>10.1</v>
      </c>
    </row>
    <row r="13" spans="1:20" ht="16" thickBot="1" x14ac:dyDescent="0.4">
      <c r="A13" s="35">
        <v>22204808</v>
      </c>
      <c r="B13" s="76" t="str">
        <f>[1]S5!A46</f>
        <v>GAMEIRO</v>
      </c>
      <c r="C13" s="81" t="str">
        <f>[1]S5!B46</f>
        <v>VALENTIN</v>
      </c>
      <c r="D13" s="83" t="str">
        <f>[1]S5!G46</f>
        <v>A</v>
      </c>
      <c r="E13" s="79" t="str">
        <f>[1]S5!H46</f>
        <v>a2</v>
      </c>
      <c r="F13" s="101" t="str">
        <f>[1]S5!J46</f>
        <v>SNRV</v>
      </c>
      <c r="G13" s="36">
        <v>13.8</v>
      </c>
      <c r="H13" s="104">
        <v>9</v>
      </c>
      <c r="I13" s="36"/>
      <c r="J13" s="110">
        <f t="shared" si="1"/>
        <v>11.4</v>
      </c>
      <c r="L13" s="34" t="str">
        <f>[1]S5!A23</f>
        <v>DEMURTAS</v>
      </c>
      <c r="M13" s="55" t="str">
        <f>[1]S5!B23</f>
        <v>TOM</v>
      </c>
      <c r="N13" s="40" t="str">
        <f>[1]S5!G23</f>
        <v>B</v>
      </c>
      <c r="O13" s="49" t="str">
        <f>[1]S5!H23</f>
        <v>b2</v>
      </c>
      <c r="P13" s="69" t="str">
        <f>[1]S5!J23</f>
        <v>ALT - SNRV</v>
      </c>
      <c r="Q13" s="38">
        <v>14.7</v>
      </c>
      <c r="R13" s="72">
        <v>11</v>
      </c>
      <c r="S13" s="36"/>
      <c r="T13" s="110">
        <f t="shared" si="0"/>
        <v>12.85</v>
      </c>
    </row>
    <row r="14" spans="1:20" ht="16" thickBot="1" x14ac:dyDescent="0.4">
      <c r="A14" s="35">
        <v>22203861</v>
      </c>
      <c r="B14" s="75" t="str">
        <f>[1]S5!A30</f>
        <v>GUEDON</v>
      </c>
      <c r="C14" s="80" t="str">
        <f>[1]S5!B30</f>
        <v>AXEL</v>
      </c>
      <c r="D14" s="40" t="str">
        <f>[1]S5!G30</f>
        <v>A</v>
      </c>
      <c r="E14" s="49" t="str">
        <f>[1]S5!H30</f>
        <v>a1</v>
      </c>
      <c r="F14" s="100" t="str">
        <f>[1]S5!J30</f>
        <v>II</v>
      </c>
      <c r="G14" s="89">
        <v>14.6</v>
      </c>
      <c r="H14" s="104">
        <v>14</v>
      </c>
      <c r="I14" s="36"/>
      <c r="J14" s="110">
        <f t="shared" si="1"/>
        <v>14.3</v>
      </c>
      <c r="L14" s="34" t="str">
        <f>[1]S5!A17</f>
        <v>DUNAND</v>
      </c>
      <c r="M14" s="55" t="str">
        <f>[1]S5!B17</f>
        <v>CESAR</v>
      </c>
      <c r="N14" s="40" t="str">
        <f>[1]S5!G17</f>
        <v>B</v>
      </c>
      <c r="O14" s="49" t="str">
        <f>[1]S5!H17</f>
        <v>b1</v>
      </c>
      <c r="P14" s="69" t="str">
        <f>[1]S5!J17</f>
        <v>ALT - II</v>
      </c>
      <c r="Q14" s="66">
        <v>10.7</v>
      </c>
      <c r="R14" s="72">
        <v>9.5</v>
      </c>
      <c r="S14" s="36"/>
      <c r="T14" s="110">
        <f t="shared" si="0"/>
        <v>10.1</v>
      </c>
    </row>
    <row r="15" spans="1:20" ht="16" thickBot="1" x14ac:dyDescent="0.4">
      <c r="A15" s="35">
        <v>22200290</v>
      </c>
      <c r="B15" s="77" t="str">
        <f>[1]S5!A47</f>
        <v>HAOUAT</v>
      </c>
      <c r="C15" s="82" t="str">
        <f>[1]S5!B47</f>
        <v>LYLIES</v>
      </c>
      <c r="D15" s="83" t="str">
        <f>[1]S5!G47</f>
        <v>A</v>
      </c>
      <c r="E15" s="79" t="str">
        <f>[1]S5!H47</f>
        <v>a2</v>
      </c>
      <c r="F15" s="101" t="str">
        <f>[1]S5!J47</f>
        <v>SNRV</v>
      </c>
      <c r="G15" s="36">
        <v>14.6</v>
      </c>
      <c r="H15" s="104">
        <v>15</v>
      </c>
      <c r="I15" s="36"/>
      <c r="J15" s="110">
        <f t="shared" si="1"/>
        <v>14.8</v>
      </c>
      <c r="L15" s="34" t="str">
        <f>[1]S5!A18</f>
        <v>ESCANDE</v>
      </c>
      <c r="M15" s="55" t="str">
        <f>[1]S5!B18</f>
        <v>JOHAN</v>
      </c>
      <c r="N15" s="40" t="str">
        <f>[1]S5!G18</f>
        <v>B</v>
      </c>
      <c r="O15" s="49" t="str">
        <f>[1]S5!H18</f>
        <v>b1</v>
      </c>
      <c r="P15" s="69" t="str">
        <f>[1]S5!J18</f>
        <v>ALT - II</v>
      </c>
      <c r="Q15" s="38">
        <v>14.7</v>
      </c>
      <c r="R15" s="72">
        <v>17</v>
      </c>
      <c r="S15" s="36"/>
      <c r="T15" s="110">
        <f t="shared" si="0"/>
        <v>15.85</v>
      </c>
    </row>
    <row r="16" spans="1:20" ht="16" thickBot="1" x14ac:dyDescent="0.4">
      <c r="A16" s="35">
        <v>22203978</v>
      </c>
      <c r="B16" s="77" t="str">
        <f>[1]S5!A48</f>
        <v>KORIE</v>
      </c>
      <c r="C16" s="82" t="str">
        <f>[1]S5!B48</f>
        <v>JESSICA</v>
      </c>
      <c r="D16" s="83" t="str">
        <f>[1]S5!G48</f>
        <v>A</v>
      </c>
      <c r="E16" s="79" t="str">
        <f>[1]S5!H48</f>
        <v>a2</v>
      </c>
      <c r="F16" s="101" t="str">
        <f>[1]S5!J48</f>
        <v>SNRV</v>
      </c>
      <c r="G16" s="36">
        <v>14.6</v>
      </c>
      <c r="H16" s="104">
        <v>15</v>
      </c>
      <c r="I16" s="36"/>
      <c r="J16" s="110">
        <f t="shared" si="1"/>
        <v>14.8</v>
      </c>
      <c r="L16" s="34" t="str">
        <f>[1]S5!A24</f>
        <v>FUINA</v>
      </c>
      <c r="M16" s="55" t="str">
        <f>[1]S5!B24</f>
        <v>YOANN</v>
      </c>
      <c r="N16" s="40" t="str">
        <f>[1]S5!G24</f>
        <v>B</v>
      </c>
      <c r="O16" s="49" t="str">
        <f>[1]S5!H24</f>
        <v>b2</v>
      </c>
      <c r="P16" s="69" t="str">
        <f>[1]S5!J24</f>
        <v>ALT - SNRV</v>
      </c>
      <c r="Q16" s="38">
        <v>14.7</v>
      </c>
      <c r="R16" s="72">
        <v>11</v>
      </c>
      <c r="S16" s="36"/>
      <c r="T16" s="110">
        <f t="shared" si="0"/>
        <v>12.85</v>
      </c>
    </row>
    <row r="17" spans="1:20" ht="16" thickBot="1" x14ac:dyDescent="0.4">
      <c r="A17" s="35">
        <v>22205460</v>
      </c>
      <c r="B17" s="75" t="str">
        <f>[1]S5!A31</f>
        <v>LE RIGUIER</v>
      </c>
      <c r="C17" s="80" t="str">
        <f>[1]S5!B31</f>
        <v>CHARLES</v>
      </c>
      <c r="D17" s="40" t="str">
        <f>[1]S5!G31</f>
        <v>A</v>
      </c>
      <c r="E17" s="60" t="str">
        <f>[1]S5!H31</f>
        <v>a1</v>
      </c>
      <c r="F17" s="100" t="str">
        <f>[1]S5!J31</f>
        <v>II</v>
      </c>
      <c r="G17" s="36">
        <v>12.4</v>
      </c>
      <c r="H17" s="104">
        <v>13</v>
      </c>
      <c r="I17" s="36"/>
      <c r="J17" s="110">
        <f t="shared" si="1"/>
        <v>12.7</v>
      </c>
      <c r="L17" s="34" t="str">
        <f>[1]S5!A25</f>
        <v>HANNEZO</v>
      </c>
      <c r="M17" s="55" t="str">
        <f>[1]S5!B25</f>
        <v>TOM</v>
      </c>
      <c r="N17" s="40" t="str">
        <f>[1]S5!G25</f>
        <v>B</v>
      </c>
      <c r="O17" s="49" t="str">
        <f>[1]S5!H25</f>
        <v>b2</v>
      </c>
      <c r="P17" s="69" t="str">
        <f>[1]S5!J25</f>
        <v>ALT - SNRV</v>
      </c>
      <c r="Q17" s="38">
        <v>14.7</v>
      </c>
      <c r="R17" s="72">
        <v>11</v>
      </c>
      <c r="S17" s="36"/>
      <c r="T17" s="110">
        <f t="shared" si="0"/>
        <v>12.85</v>
      </c>
    </row>
    <row r="18" spans="1:20" ht="16" thickBot="1" x14ac:dyDescent="0.4">
      <c r="A18" s="35">
        <v>22202568</v>
      </c>
      <c r="B18" s="77" t="str">
        <f>[1]S5!A49</f>
        <v>LEONE</v>
      </c>
      <c r="C18" s="82" t="str">
        <f>[1]S5!B49</f>
        <v>CELIAN</v>
      </c>
      <c r="D18" s="83" t="str">
        <f>[1]S5!G49</f>
        <v>A</v>
      </c>
      <c r="E18" s="79" t="str">
        <f>[1]S5!H49</f>
        <v>a2</v>
      </c>
      <c r="F18" s="101" t="str">
        <f>[1]S5!J49</f>
        <v>SNRV</v>
      </c>
      <c r="G18" s="36">
        <v>13.8</v>
      </c>
      <c r="H18" s="104">
        <v>9</v>
      </c>
      <c r="I18" s="36"/>
      <c r="J18" s="110">
        <f t="shared" si="1"/>
        <v>11.4</v>
      </c>
      <c r="L18" s="34" t="str">
        <f>[1]S5!A26</f>
        <v>KOWALCZYK</v>
      </c>
      <c r="M18" s="55" t="str">
        <f>[1]S5!B26</f>
        <v>LEO</v>
      </c>
      <c r="N18" s="40" t="str">
        <f>[1]S5!G26</f>
        <v>B</v>
      </c>
      <c r="O18" s="49" t="str">
        <f>[1]S5!H26</f>
        <v>b2</v>
      </c>
      <c r="P18" s="69" t="str">
        <f>[1]S5!J26</f>
        <v>ALT - SNRV</v>
      </c>
      <c r="Q18" s="38">
        <v>11.9</v>
      </c>
      <c r="R18" s="72">
        <v>18</v>
      </c>
      <c r="S18" s="36"/>
      <c r="T18" s="112">
        <f t="shared" si="0"/>
        <v>14.95</v>
      </c>
    </row>
    <row r="19" spans="1:20" ht="16" thickBot="1" x14ac:dyDescent="0.4">
      <c r="A19" s="35">
        <v>22201918</v>
      </c>
      <c r="B19" s="75" t="str">
        <f>[1]S5!A32</f>
        <v>MAURY</v>
      </c>
      <c r="C19" s="80" t="str">
        <f>[1]S5!B32</f>
        <v>QUENTIN</v>
      </c>
      <c r="D19" s="40" t="str">
        <f>[1]S5!G32</f>
        <v>A</v>
      </c>
      <c r="E19" s="49" t="str">
        <f>[1]S5!H32</f>
        <v>a1</v>
      </c>
      <c r="F19" s="100" t="str">
        <f>[1]S5!J32</f>
        <v>II</v>
      </c>
      <c r="G19" s="36">
        <v>12.4</v>
      </c>
      <c r="H19" s="104">
        <v>13</v>
      </c>
      <c r="I19" s="36"/>
      <c r="J19" s="110">
        <f t="shared" si="1"/>
        <v>12.7</v>
      </c>
      <c r="L19" s="34" t="str">
        <f>[1]S5!A19</f>
        <v>LEHERISSIER</v>
      </c>
      <c r="M19" s="55" t="str">
        <f>[1]S5!B19</f>
        <v>KYLLIAN</v>
      </c>
      <c r="N19" s="40" t="str">
        <f>[1]S5!G19</f>
        <v>B</v>
      </c>
      <c r="O19" s="49" t="str">
        <f>[1]S5!H19</f>
        <v>b1</v>
      </c>
      <c r="P19" s="69" t="str">
        <f>[1]S5!J19</f>
        <v>ALT - II</v>
      </c>
      <c r="Q19" s="38">
        <v>14.7</v>
      </c>
      <c r="R19" s="72">
        <v>17</v>
      </c>
      <c r="S19" s="36"/>
      <c r="T19" s="110">
        <f t="shared" si="0"/>
        <v>15.85</v>
      </c>
    </row>
    <row r="20" spans="1:20" ht="16" thickBot="1" x14ac:dyDescent="0.4">
      <c r="A20" s="35">
        <v>22205155</v>
      </c>
      <c r="B20" s="75" t="str">
        <f>[1]S5!A33</f>
        <v>MORQUE</v>
      </c>
      <c r="C20" s="80" t="str">
        <f>[1]S5!B33</f>
        <v>BENOIT</v>
      </c>
      <c r="D20" s="40" t="str">
        <f>[1]S5!G33</f>
        <v>A</v>
      </c>
      <c r="E20" s="49" t="str">
        <f>[1]S5!H33</f>
        <v>a1</v>
      </c>
      <c r="F20" s="100" t="str">
        <f>[1]S5!J33</f>
        <v>II</v>
      </c>
      <c r="G20" s="36">
        <v>12.4</v>
      </c>
      <c r="H20" s="104">
        <v>13</v>
      </c>
      <c r="I20" s="36"/>
      <c r="J20" s="110">
        <f t="shared" si="1"/>
        <v>12.7</v>
      </c>
      <c r="L20" s="34" t="str">
        <f>[1]S5!A27</f>
        <v>ROBILLARD</v>
      </c>
      <c r="M20" s="55" t="str">
        <f>[1]S5!B27</f>
        <v>BARTHELEMY</v>
      </c>
      <c r="N20" s="40" t="str">
        <f>[1]S5!G27</f>
        <v>B</v>
      </c>
      <c r="O20" s="49" t="str">
        <f>[1]S5!H27</f>
        <v>b2</v>
      </c>
      <c r="P20" s="69" t="str">
        <f>[1]S5!J27</f>
        <v>ALT - SNRV</v>
      </c>
      <c r="Q20" s="38">
        <v>14.7</v>
      </c>
      <c r="R20" s="72">
        <v>11</v>
      </c>
      <c r="S20" s="36"/>
      <c r="T20" s="110">
        <f t="shared" si="0"/>
        <v>12.85</v>
      </c>
    </row>
    <row r="21" spans="1:20" ht="16" thickBot="1" x14ac:dyDescent="0.4">
      <c r="A21" s="35">
        <v>22108146</v>
      </c>
      <c r="B21" s="77" t="str">
        <f>[1]S5!A50</f>
        <v>NOUIRA</v>
      </c>
      <c r="C21" s="82" t="str">
        <f>[1]S5!B50</f>
        <v>AMINE</v>
      </c>
      <c r="D21" s="83" t="str">
        <f>[1]S5!G50</f>
        <v>A</v>
      </c>
      <c r="E21" s="79" t="str">
        <f>[1]S5!H50</f>
        <v>a2</v>
      </c>
      <c r="F21" s="101" t="str">
        <f>[1]S5!J50</f>
        <v>SNRV</v>
      </c>
      <c r="G21" s="36">
        <v>14.6</v>
      </c>
      <c r="H21" s="104">
        <v>15</v>
      </c>
      <c r="I21" s="36"/>
      <c r="J21" s="110">
        <f t="shared" si="1"/>
        <v>14.8</v>
      </c>
      <c r="L21" s="34" t="str">
        <f>[1]S5!A20</f>
        <v>VALENTIN</v>
      </c>
      <c r="M21" s="55" t="str">
        <f>[1]S5!B20</f>
        <v>MATHIEU</v>
      </c>
      <c r="N21" s="40" t="str">
        <f>[1]S5!G20</f>
        <v>B</v>
      </c>
      <c r="O21" s="49" t="str">
        <f>[1]S5!H20</f>
        <v>b1</v>
      </c>
      <c r="P21" s="69" t="str">
        <f>[1]S5!J20</f>
        <v>ALT - II</v>
      </c>
      <c r="Q21" s="38">
        <v>14.7</v>
      </c>
      <c r="R21" s="72">
        <v>17</v>
      </c>
      <c r="S21" s="36"/>
      <c r="T21" s="110">
        <f t="shared" si="0"/>
        <v>15.85</v>
      </c>
    </row>
    <row r="22" spans="1:20" ht="16" thickBot="1" x14ac:dyDescent="0.4">
      <c r="A22" s="35">
        <v>22203143</v>
      </c>
      <c r="B22" s="77" t="str">
        <f>[1]S5!A51</f>
        <v>PERROD</v>
      </c>
      <c r="C22" s="82" t="str">
        <f>[1]S5!B51</f>
        <v>ENZO</v>
      </c>
      <c r="D22" s="83" t="str">
        <f>[1]S5!G51</f>
        <v>A</v>
      </c>
      <c r="E22" s="79" t="str">
        <f>[1]S5!H51</f>
        <v>a2</v>
      </c>
      <c r="F22" s="101" t="str">
        <f>[1]S5!J51</f>
        <v>SNRV</v>
      </c>
      <c r="G22" s="36">
        <v>13.8</v>
      </c>
      <c r="H22" s="104">
        <v>9</v>
      </c>
      <c r="I22" s="36"/>
      <c r="J22" s="110">
        <f t="shared" si="1"/>
        <v>11.4</v>
      </c>
      <c r="L22" s="33" t="str">
        <f>[1]S5!A28</f>
        <v>ZIMNY</v>
      </c>
      <c r="M22" s="59" t="str">
        <f>[1]S5!B28</f>
        <v>GUILLAUME</v>
      </c>
      <c r="N22" s="41" t="str">
        <f>[1]S5!G28</f>
        <v>B</v>
      </c>
      <c r="O22" s="52" t="str">
        <f>[1]S5!H28</f>
        <v>b2</v>
      </c>
      <c r="P22" s="71" t="str">
        <f>[1]S5!J28</f>
        <v>ALT - SNRV</v>
      </c>
      <c r="Q22" s="38">
        <v>11.9</v>
      </c>
      <c r="R22" s="73">
        <v>18</v>
      </c>
      <c r="S22" s="37"/>
      <c r="T22" s="110">
        <f t="shared" si="0"/>
        <v>14.95</v>
      </c>
    </row>
    <row r="23" spans="1:20" ht="19" thickBot="1" x14ac:dyDescent="0.4">
      <c r="A23" s="28"/>
      <c r="B23" s="75" t="str">
        <f>[1]S5!A35</f>
        <v>QUILLIER</v>
      </c>
      <c r="C23" s="80" t="str">
        <f>[1]S5!B35</f>
        <v>VALENTIN</v>
      </c>
      <c r="D23" s="40" t="str">
        <f>[1]S5!G35</f>
        <v>A</v>
      </c>
      <c r="E23" s="49" t="str">
        <f>[1]S5!H35</f>
        <v>a1</v>
      </c>
      <c r="F23" s="100" t="str">
        <f>[1]S5!J35</f>
        <v>II</v>
      </c>
      <c r="G23" s="36">
        <v>12.4</v>
      </c>
      <c r="H23" s="105">
        <v>13</v>
      </c>
      <c r="I23" s="91"/>
      <c r="J23" s="110">
        <f t="shared" si="1"/>
        <v>12.7</v>
      </c>
      <c r="Q23" s="86">
        <f>AVERAGE(Q7:Q22)</f>
        <v>12.999999999999998</v>
      </c>
      <c r="R23" s="87">
        <f>AVERAGE(R7:R22)</f>
        <v>13.875</v>
      </c>
      <c r="S23" s="67"/>
      <c r="T23" s="111">
        <f>AVERAGE(T7:T22)</f>
        <v>13.437499999999995</v>
      </c>
    </row>
    <row r="24" spans="1:20" ht="16" thickBot="1" x14ac:dyDescent="0.4">
      <c r="B24" s="75" t="str">
        <f>[1]S5!A36</f>
        <v>RICHAUD</v>
      </c>
      <c r="C24" s="80" t="str">
        <f>[1]S5!B36</f>
        <v>TITOUAN</v>
      </c>
      <c r="D24" s="40" t="str">
        <f>[1]S5!G36</f>
        <v>A</v>
      </c>
      <c r="E24" s="49" t="str">
        <f>[1]S5!H36</f>
        <v>a1</v>
      </c>
      <c r="F24" s="100" t="str">
        <f>[1]S5!J36</f>
        <v>II</v>
      </c>
      <c r="G24" s="89">
        <v>14.6</v>
      </c>
      <c r="H24" s="104">
        <v>14</v>
      </c>
      <c r="I24" s="36"/>
      <c r="J24" s="110">
        <f t="shared" si="1"/>
        <v>14.3</v>
      </c>
    </row>
    <row r="25" spans="1:20" ht="16" thickBot="1" x14ac:dyDescent="0.4">
      <c r="B25" s="75" t="str">
        <f>[1]S5!A37</f>
        <v>ROBIC</v>
      </c>
      <c r="C25" s="80" t="str">
        <f>[1]S5!B37</f>
        <v>JULIEN</v>
      </c>
      <c r="D25" s="40" t="str">
        <f>[1]S5!G37</f>
        <v>A</v>
      </c>
      <c r="E25" s="49" t="str">
        <f>[1]S5!H37</f>
        <v>a1</v>
      </c>
      <c r="F25" s="100" t="str">
        <f>[1]S5!J37</f>
        <v>II</v>
      </c>
      <c r="G25" s="36">
        <v>12.4</v>
      </c>
      <c r="H25" s="104">
        <v>13</v>
      </c>
      <c r="I25" s="36"/>
      <c r="J25" s="110">
        <f t="shared" si="1"/>
        <v>12.7</v>
      </c>
    </row>
    <row r="26" spans="1:20" ht="14.5" customHeight="1" thickBot="1" x14ac:dyDescent="0.4">
      <c r="B26" s="75" t="str">
        <f>[1]S5!A38</f>
        <v>ROLLINAT</v>
      </c>
      <c r="C26" s="80" t="str">
        <f>[1]S5!B38</f>
        <v>AXEL</v>
      </c>
      <c r="D26" s="40" t="str">
        <f>[1]S5!G38</f>
        <v>A</v>
      </c>
      <c r="E26" s="49" t="str">
        <f>[1]S5!H38</f>
        <v>a1</v>
      </c>
      <c r="F26" s="100" t="str">
        <f>[1]S5!J38</f>
        <v>II</v>
      </c>
      <c r="G26" s="89">
        <v>14.6</v>
      </c>
      <c r="H26" s="104">
        <v>14</v>
      </c>
      <c r="I26" s="36"/>
      <c r="J26" s="110">
        <f t="shared" si="1"/>
        <v>14.3</v>
      </c>
      <c r="L26" s="261" t="s">
        <v>37</v>
      </c>
      <c r="M26" s="261"/>
      <c r="N26" s="261"/>
      <c r="O26" s="261"/>
      <c r="P26" s="261"/>
      <c r="Q26" s="261"/>
      <c r="R26" s="261"/>
      <c r="S26" s="261"/>
      <c r="T26" s="261"/>
    </row>
    <row r="27" spans="1:20" ht="16" thickBot="1" x14ac:dyDescent="0.4">
      <c r="B27" s="75" t="str">
        <f>[1]S5!A39</f>
        <v>SOLIGNAC</v>
      </c>
      <c r="C27" s="80" t="str">
        <f>[1]S5!B39</f>
        <v>OSCAR</v>
      </c>
      <c r="D27" s="40" t="str">
        <f>[1]S5!G39</f>
        <v>A</v>
      </c>
      <c r="E27" s="49" t="str">
        <f>[1]S5!H39</f>
        <v>a1</v>
      </c>
      <c r="F27" s="100" t="str">
        <f>[1]S5!J39</f>
        <v>II</v>
      </c>
      <c r="G27" s="89">
        <v>14.6</v>
      </c>
      <c r="H27" s="104">
        <v>14</v>
      </c>
      <c r="I27" s="36"/>
      <c r="J27" s="110">
        <f t="shared" si="1"/>
        <v>14.3</v>
      </c>
      <c r="L27" s="261"/>
      <c r="M27" s="261"/>
      <c r="N27" s="261"/>
      <c r="O27" s="261"/>
      <c r="P27" s="261"/>
      <c r="Q27" s="261"/>
      <c r="R27" s="261"/>
      <c r="S27" s="261"/>
      <c r="T27" s="261"/>
    </row>
    <row r="28" spans="1:20" ht="16" thickBot="1" x14ac:dyDescent="0.4">
      <c r="B28" s="78" t="str">
        <f>[1]S5!A40</f>
        <v>UNAL</v>
      </c>
      <c r="C28" s="80" t="str">
        <f>[1]S5!B40</f>
        <v>FELICIEN</v>
      </c>
      <c r="D28" s="41" t="str">
        <f>[1]S5!G40</f>
        <v>A</v>
      </c>
      <c r="E28" s="52" t="str">
        <f>[1]S5!H40</f>
        <v>a1</v>
      </c>
      <c r="F28" s="102" t="str">
        <f>[1]S5!J40</f>
        <v>II</v>
      </c>
      <c r="G28" s="90">
        <v>14.6</v>
      </c>
      <c r="H28" s="106">
        <v>14</v>
      </c>
      <c r="I28" s="37"/>
      <c r="J28" s="110">
        <f t="shared" si="1"/>
        <v>14.3</v>
      </c>
      <c r="L28" s="261"/>
      <c r="M28" s="261"/>
      <c r="N28" s="261"/>
      <c r="O28" s="261"/>
      <c r="P28" s="261"/>
      <c r="Q28" s="261"/>
      <c r="R28" s="261"/>
      <c r="S28" s="261"/>
      <c r="T28" s="261"/>
    </row>
    <row r="29" spans="1:20" ht="19" thickBot="1" x14ac:dyDescent="0.4">
      <c r="G29" s="107">
        <f>AVERAGE(G7:G28)</f>
        <v>13.781818181818187</v>
      </c>
      <c r="H29" s="87">
        <f>AVERAGE(H7:H28)</f>
        <v>12.590909090909092</v>
      </c>
      <c r="I29" s="88"/>
      <c r="J29" s="111">
        <f>AVERAGE(J7:J28)</f>
        <v>13.186363636363637</v>
      </c>
      <c r="L29" s="261"/>
      <c r="M29" s="261"/>
      <c r="N29" s="261"/>
      <c r="O29" s="261"/>
      <c r="P29" s="261"/>
      <c r="Q29" s="261"/>
      <c r="R29" s="261"/>
      <c r="S29" s="261"/>
      <c r="T29" s="261"/>
    </row>
    <row r="30" spans="1:20" x14ac:dyDescent="0.35">
      <c r="L30" s="109"/>
      <c r="M30" s="109"/>
      <c r="N30" s="109"/>
      <c r="O30" s="109"/>
      <c r="P30" s="109"/>
      <c r="Q30" s="109"/>
      <c r="R30" s="109"/>
      <c r="S30" s="109"/>
      <c r="T30" s="109"/>
    </row>
    <row r="31" spans="1:20" x14ac:dyDescent="0.35">
      <c r="L31" s="109"/>
      <c r="M31" s="109"/>
      <c r="N31" s="109"/>
      <c r="O31" s="109"/>
      <c r="P31" s="109"/>
      <c r="Q31" s="109"/>
      <c r="R31" s="109"/>
      <c r="S31" s="109"/>
      <c r="T31" s="109"/>
    </row>
  </sheetData>
  <sortState ref="B7:F28">
    <sortCondition ref="B7"/>
  </sortState>
  <mergeCells count="23">
    <mergeCell ref="C1:G1"/>
    <mergeCell ref="M1:Q1"/>
    <mergeCell ref="G3:H3"/>
    <mergeCell ref="G4:H4"/>
    <mergeCell ref="Q3:R3"/>
    <mergeCell ref="Q4:R4"/>
    <mergeCell ref="B5:B6"/>
    <mergeCell ref="C5:C6"/>
    <mergeCell ref="D5:D6"/>
    <mergeCell ref="E5:E6"/>
    <mergeCell ref="F5:F6"/>
    <mergeCell ref="G5:H5"/>
    <mergeCell ref="L5:L6"/>
    <mergeCell ref="M5:M6"/>
    <mergeCell ref="N5:N6"/>
    <mergeCell ref="O5:O6"/>
    <mergeCell ref="J5:J6"/>
    <mergeCell ref="T5:T6"/>
    <mergeCell ref="L26:T29"/>
    <mergeCell ref="P5:P6"/>
    <mergeCell ref="Q5:R5"/>
    <mergeCell ref="I5:I6"/>
    <mergeCell ref="S5:S6"/>
  </mergeCells>
  <pageMargins left="0.7" right="0.7" top="0.75" bottom="0.75" header="0.3" footer="0.3"/>
  <pageSetup paperSize="9" scale="61"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P28"/>
  <sheetViews>
    <sheetView workbookViewId="0">
      <selection activeCell="H9" sqref="H9"/>
    </sheetView>
  </sheetViews>
  <sheetFormatPr baseColWidth="10" defaultColWidth="9.1796875" defaultRowHeight="14.5" x14ac:dyDescent="0.35"/>
  <cols>
    <col min="1" max="1" width="17.26953125" style="15" bestFit="1" customWidth="1"/>
    <col min="2" max="2" width="9.81640625" style="16" bestFit="1" customWidth="1"/>
    <col min="3" max="3" width="3" style="24" bestFit="1" customWidth="1"/>
    <col min="4" max="4" width="3.81640625" style="24" customWidth="1"/>
    <col min="5" max="5" width="7.453125" style="24" bestFit="1" customWidth="1"/>
    <col min="6" max="6" width="12.81640625" style="1" bestFit="1" customWidth="1"/>
    <col min="7" max="7" width="5.54296875" style="1" bestFit="1" customWidth="1"/>
    <col min="8" max="8" width="9.1796875" style="13"/>
    <col min="9" max="9" width="9.1796875" style="28"/>
    <col min="10" max="10" width="19.6328125" style="13" bestFit="1" customWidth="1"/>
    <col min="11" max="11" width="11.453125" style="13" bestFit="1" customWidth="1"/>
    <col min="12" max="12" width="2.90625" style="13" customWidth="1"/>
    <col min="13" max="13" width="3.1796875" style="13" bestFit="1" customWidth="1"/>
    <col min="14" max="14" width="8.1796875" style="13" bestFit="1" customWidth="1"/>
    <col min="15" max="15" width="12.08984375" style="27" customWidth="1"/>
    <col min="16" max="16" width="5.54296875" style="17" customWidth="1"/>
    <col min="17" max="16384" width="9.1796875" style="13"/>
  </cols>
  <sheetData>
    <row r="1" spans="1:16" ht="15.5" x14ac:dyDescent="0.35">
      <c r="A1" s="26" t="s">
        <v>0</v>
      </c>
      <c r="B1" s="285" t="s">
        <v>25</v>
      </c>
      <c r="C1" s="285"/>
      <c r="D1" s="285"/>
      <c r="E1" s="285"/>
      <c r="F1" s="285"/>
      <c r="G1" s="2" t="s">
        <v>9</v>
      </c>
      <c r="J1" s="26" t="s">
        <v>0</v>
      </c>
      <c r="K1" s="285" t="s">
        <v>25</v>
      </c>
      <c r="L1" s="285"/>
      <c r="M1" s="285"/>
      <c r="N1" s="285"/>
      <c r="O1" s="285"/>
      <c r="P1" s="23" t="s">
        <v>9</v>
      </c>
    </row>
    <row r="2" spans="1:16" x14ac:dyDescent="0.35">
      <c r="A2" s="47" t="s">
        <v>18</v>
      </c>
      <c r="B2" s="10"/>
      <c r="C2" s="10"/>
      <c r="D2" s="10"/>
      <c r="E2" s="10"/>
      <c r="F2" s="14"/>
      <c r="G2" s="2"/>
      <c r="J2" s="48" t="s">
        <v>12</v>
      </c>
      <c r="K2" s="10"/>
      <c r="L2" s="10"/>
      <c r="M2" s="10"/>
      <c r="N2" s="10"/>
      <c r="O2" s="14"/>
      <c r="P2" s="23"/>
    </row>
    <row r="3" spans="1:16" s="28" customFormat="1" x14ac:dyDescent="0.35">
      <c r="A3" s="8"/>
      <c r="B3" s="10"/>
      <c r="C3" s="10"/>
      <c r="D3" s="10"/>
      <c r="E3" s="10"/>
      <c r="F3" s="30" t="s">
        <v>19</v>
      </c>
      <c r="G3" s="23"/>
      <c r="J3" s="8"/>
      <c r="K3" s="10"/>
      <c r="L3" s="10"/>
      <c r="M3" s="10"/>
      <c r="N3" s="10"/>
      <c r="O3" s="30" t="s">
        <v>19</v>
      </c>
      <c r="P3" s="23"/>
    </row>
    <row r="4" spans="1:16" ht="15" thickBot="1" x14ac:dyDescent="0.4">
      <c r="A4" s="3"/>
      <c r="B4" s="11"/>
      <c r="C4" s="11"/>
      <c r="D4" s="11"/>
      <c r="E4" s="11"/>
      <c r="F4" s="136" t="s">
        <v>20</v>
      </c>
      <c r="G4" s="7"/>
      <c r="J4" s="3"/>
      <c r="K4" s="11"/>
      <c r="L4" s="11"/>
      <c r="M4" s="11"/>
      <c r="N4" s="11"/>
      <c r="O4" s="136" t="s">
        <v>20</v>
      </c>
      <c r="P4" s="4"/>
    </row>
    <row r="5" spans="1:16" ht="42.5" thickBot="1" x14ac:dyDescent="0.4">
      <c r="A5" s="97" t="s">
        <v>1</v>
      </c>
      <c r="B5" s="98" t="s">
        <v>3</v>
      </c>
      <c r="C5" s="95" t="s">
        <v>4</v>
      </c>
      <c r="D5" s="96" t="s">
        <v>5</v>
      </c>
      <c r="E5" s="93" t="s">
        <v>15</v>
      </c>
      <c r="F5" s="137" t="s">
        <v>21</v>
      </c>
      <c r="G5" s="118" t="s">
        <v>2</v>
      </c>
      <c r="J5" s="97" t="s">
        <v>1</v>
      </c>
      <c r="K5" s="98" t="s">
        <v>3</v>
      </c>
      <c r="L5" s="94" t="s">
        <v>4</v>
      </c>
      <c r="M5" s="119" t="s">
        <v>5</v>
      </c>
      <c r="N5" s="120" t="s">
        <v>15</v>
      </c>
      <c r="O5" s="137" t="s">
        <v>21</v>
      </c>
      <c r="P5" s="42" t="s">
        <v>2</v>
      </c>
    </row>
    <row r="6" spans="1:16" ht="15.5" x14ac:dyDescent="0.35">
      <c r="A6" s="74" t="str">
        <f>'S5 EC'!B7</f>
        <v>ALLAG</v>
      </c>
      <c r="B6" s="115" t="str">
        <f>'S5 EC'!C7</f>
        <v>KYLIAN</v>
      </c>
      <c r="C6" s="50" t="str">
        <f>'S5 EC'!D7</f>
        <v>A</v>
      </c>
      <c r="D6" s="51" t="str">
        <f>'S5 EC'!E7</f>
        <v>a2</v>
      </c>
      <c r="E6" s="70" t="str">
        <f>'S5 EC'!F7</f>
        <v>SNRV</v>
      </c>
      <c r="F6" s="43">
        <v>13.5</v>
      </c>
      <c r="G6" s="138">
        <v>13.5</v>
      </c>
      <c r="J6" s="124" t="str">
        <f>'S5 EC'!L7</f>
        <v>BARBOSA DE AMORIM</v>
      </c>
      <c r="K6" s="127" t="str">
        <f>'S5 EC'!M7</f>
        <v>JONATHAN</v>
      </c>
      <c r="L6" s="130" t="str">
        <f>'S5 EC'!N7</f>
        <v>B</v>
      </c>
      <c r="M6" s="121" t="str">
        <f>'S5 EC'!O7</f>
        <v>b1</v>
      </c>
      <c r="N6" s="131" t="str">
        <f>'S5 EC'!P7</f>
        <v>ALT - II</v>
      </c>
      <c r="O6" s="43">
        <v>14</v>
      </c>
      <c r="P6" s="110">
        <v>14</v>
      </c>
    </row>
    <row r="7" spans="1:16" ht="15.5" x14ac:dyDescent="0.35">
      <c r="A7" s="75" t="str">
        <f>'S5 EC'!B8</f>
        <v>BLASSIAUX</v>
      </c>
      <c r="B7" s="80" t="str">
        <f>'S5 EC'!C8</f>
        <v>QUENTIN</v>
      </c>
      <c r="C7" s="40" t="str">
        <f>'S5 EC'!D8</f>
        <v>A</v>
      </c>
      <c r="D7" s="49" t="str">
        <f>'S5 EC'!E8</f>
        <v>a2</v>
      </c>
      <c r="E7" s="69" t="str">
        <f>'S5 EC'!F8</f>
        <v>SNRV</v>
      </c>
      <c r="F7" s="44">
        <v>13</v>
      </c>
      <c r="G7" s="139">
        <v>13</v>
      </c>
      <c r="J7" s="125" t="str">
        <f>'S5 EC'!L8</f>
        <v>BERTIN</v>
      </c>
      <c r="K7" s="128" t="str">
        <f>'S5 EC'!M8</f>
        <v>LOIS</v>
      </c>
      <c r="L7" s="132" t="str">
        <f>'S5 EC'!N8</f>
        <v>B</v>
      </c>
      <c r="M7" s="122" t="str">
        <f>'S5 EC'!O8</f>
        <v>b1</v>
      </c>
      <c r="N7" s="133" t="str">
        <f>'S5 EC'!P8</f>
        <v>ALT - II</v>
      </c>
      <c r="O7" s="44">
        <v>13</v>
      </c>
      <c r="P7" s="139">
        <v>13</v>
      </c>
    </row>
    <row r="8" spans="1:16" ht="15.5" x14ac:dyDescent="0.35">
      <c r="A8" s="75" t="str">
        <f>'S5 EC'!B9</f>
        <v>CAMBE</v>
      </c>
      <c r="B8" s="80" t="str">
        <f>'S5 EC'!C9</f>
        <v>MARGOT</v>
      </c>
      <c r="C8" s="40" t="str">
        <f>'S5 EC'!D9</f>
        <v>A</v>
      </c>
      <c r="D8" s="49" t="str">
        <f>'S5 EC'!E9</f>
        <v>a1</v>
      </c>
      <c r="E8" s="69" t="str">
        <f>'S5 EC'!F9</f>
        <v>II</v>
      </c>
      <c r="F8" s="44">
        <v>12.5</v>
      </c>
      <c r="G8" s="139">
        <v>12.5</v>
      </c>
      <c r="J8" s="125" t="str">
        <f>'S5 EC'!L9</f>
        <v>CHALVIN</v>
      </c>
      <c r="K8" s="128" t="str">
        <f>'S5 EC'!M9</f>
        <v>MATTEO</v>
      </c>
      <c r="L8" s="132" t="str">
        <f>'S5 EC'!N9</f>
        <v>B</v>
      </c>
      <c r="M8" s="122" t="str">
        <f>'S5 EC'!O9</f>
        <v>b2</v>
      </c>
      <c r="N8" s="133" t="str">
        <f>'S5 EC'!P9</f>
        <v>ALT - SNRV</v>
      </c>
      <c r="O8" s="44">
        <v>13.5</v>
      </c>
      <c r="P8" s="139">
        <v>13.5</v>
      </c>
    </row>
    <row r="9" spans="1:16" ht="15.5" x14ac:dyDescent="0.35">
      <c r="A9" s="75" t="str">
        <f>'S5 EC'!B10</f>
        <v>DEUZEBIO</v>
      </c>
      <c r="B9" s="80" t="str">
        <f>'S5 EC'!C10</f>
        <v>NOAH</v>
      </c>
      <c r="C9" s="40" t="str">
        <f>'S5 EC'!D10</f>
        <v>A</v>
      </c>
      <c r="D9" s="49" t="str">
        <f>'S5 EC'!E10</f>
        <v>a2</v>
      </c>
      <c r="E9" s="69" t="str">
        <f>'S5 EC'!F10</f>
        <v>SNRV</v>
      </c>
      <c r="F9" s="44">
        <v>14</v>
      </c>
      <c r="G9" s="139">
        <v>14</v>
      </c>
      <c r="J9" s="125" t="str">
        <f>'S5 EC'!L10</f>
        <v>CLAIRE</v>
      </c>
      <c r="K9" s="128" t="str">
        <f>'S5 EC'!M10</f>
        <v>MARTIN</v>
      </c>
      <c r="L9" s="132" t="str">
        <f>'S5 EC'!N10</f>
        <v>B</v>
      </c>
      <c r="M9" s="122" t="str">
        <f>'S5 EC'!O10</f>
        <v>b2</v>
      </c>
      <c r="N9" s="133" t="str">
        <f>'S5 EC'!P10</f>
        <v>ALT - SNRV</v>
      </c>
      <c r="O9" s="44">
        <v>13</v>
      </c>
      <c r="P9" s="139">
        <v>13</v>
      </c>
    </row>
    <row r="10" spans="1:16" ht="15.5" x14ac:dyDescent="0.35">
      <c r="A10" s="75" t="str">
        <f>'S5 EC'!B11</f>
        <v>EL GUIZANI</v>
      </c>
      <c r="B10" s="80" t="str">
        <f>'S5 EC'!C11</f>
        <v>EIMEN</v>
      </c>
      <c r="C10" s="40" t="str">
        <f>'S5 EC'!D11</f>
        <v>A</v>
      </c>
      <c r="D10" s="49" t="str">
        <f>'S5 EC'!E11</f>
        <v>a2</v>
      </c>
      <c r="E10" s="69" t="str">
        <f>'S5 EC'!F11</f>
        <v>SNRV</v>
      </c>
      <c r="F10" s="44">
        <v>12.5</v>
      </c>
      <c r="G10" s="139">
        <v>12.5</v>
      </c>
      <c r="J10" s="125" t="str">
        <f>'S5 EC'!L11</f>
        <v>DE AGOSTINI</v>
      </c>
      <c r="K10" s="128" t="str">
        <f>'S5 EC'!M11</f>
        <v>CLEMENT</v>
      </c>
      <c r="L10" s="132" t="str">
        <f>'S5 EC'!N11</f>
        <v>B</v>
      </c>
      <c r="M10" s="122" t="str">
        <f>'S5 EC'!O11</f>
        <v>b1</v>
      </c>
      <c r="N10" s="133" t="str">
        <f>'S5 EC'!P11</f>
        <v>ALT - II</v>
      </c>
      <c r="O10" s="44">
        <v>14.5</v>
      </c>
      <c r="P10" s="139">
        <v>14.5</v>
      </c>
    </row>
    <row r="11" spans="1:16" ht="15.5" x14ac:dyDescent="0.35">
      <c r="A11" s="75" t="str">
        <f>'S5 EC'!B12</f>
        <v>FUNARO</v>
      </c>
      <c r="B11" s="80" t="str">
        <f>'S5 EC'!C12</f>
        <v>PAUL</v>
      </c>
      <c r="C11" s="40" t="str">
        <f>'S5 EC'!D12</f>
        <v>A</v>
      </c>
      <c r="D11" s="49" t="str">
        <f>'S5 EC'!E12</f>
        <v>a2</v>
      </c>
      <c r="E11" s="69" t="str">
        <f>'S5 EC'!F12</f>
        <v>SNRV</v>
      </c>
      <c r="F11" s="44">
        <v>15</v>
      </c>
      <c r="G11" s="139">
        <v>15</v>
      </c>
      <c r="J11" s="125" t="str">
        <f>'S5 EC'!L12</f>
        <v>DEL MERCATO</v>
      </c>
      <c r="K11" s="128" t="str">
        <f>'S5 EC'!M12</f>
        <v>MAXIME</v>
      </c>
      <c r="L11" s="132" t="str">
        <f>'S5 EC'!N12</f>
        <v>B</v>
      </c>
      <c r="M11" s="122" t="str">
        <f>'S5 EC'!O12</f>
        <v>b1</v>
      </c>
      <c r="N11" s="133" t="str">
        <f>'S5 EC'!P12</f>
        <v>ALT - II</v>
      </c>
      <c r="O11" s="44">
        <v>18.5</v>
      </c>
      <c r="P11" s="139">
        <v>18.5</v>
      </c>
    </row>
    <row r="12" spans="1:16" ht="15.5" x14ac:dyDescent="0.35">
      <c r="A12" s="76" t="str">
        <f>'S5 EC'!B13</f>
        <v>GAMEIRO</v>
      </c>
      <c r="B12" s="81" t="str">
        <f>'S5 EC'!C13</f>
        <v>VALENTIN</v>
      </c>
      <c r="C12" s="83" t="str">
        <f>'S5 EC'!D13</f>
        <v>A</v>
      </c>
      <c r="D12" s="79" t="str">
        <f>'S5 EC'!E13</f>
        <v>a2</v>
      </c>
      <c r="E12" s="84" t="str">
        <f>'S5 EC'!F13</f>
        <v>SNRV</v>
      </c>
      <c r="F12" s="44">
        <v>8.5</v>
      </c>
      <c r="G12" s="139">
        <v>8.5</v>
      </c>
      <c r="J12" s="125" t="str">
        <f>'S5 EC'!L13</f>
        <v>DEMURTAS</v>
      </c>
      <c r="K12" s="128" t="str">
        <f>'S5 EC'!M13</f>
        <v>TOM</v>
      </c>
      <c r="L12" s="132" t="str">
        <f>'S5 EC'!N13</f>
        <v>B</v>
      </c>
      <c r="M12" s="122" t="str">
        <f>'S5 EC'!O13</f>
        <v>b2</v>
      </c>
      <c r="N12" s="133" t="str">
        <f>'S5 EC'!P13</f>
        <v>ALT - SNRV</v>
      </c>
      <c r="O12" s="44">
        <v>15</v>
      </c>
      <c r="P12" s="139">
        <v>15</v>
      </c>
    </row>
    <row r="13" spans="1:16" ht="15.5" x14ac:dyDescent="0.35">
      <c r="A13" s="75" t="str">
        <f>'S5 EC'!B14</f>
        <v>GUEDON</v>
      </c>
      <c r="B13" s="80" t="str">
        <f>'S5 EC'!C14</f>
        <v>AXEL</v>
      </c>
      <c r="C13" s="40" t="str">
        <f>'S5 EC'!D14</f>
        <v>A</v>
      </c>
      <c r="D13" s="49" t="str">
        <f>'S5 EC'!E14</f>
        <v>a1</v>
      </c>
      <c r="E13" s="69" t="str">
        <f>'S5 EC'!F14</f>
        <v>II</v>
      </c>
      <c r="F13" s="44">
        <v>10.5</v>
      </c>
      <c r="G13" s="139">
        <v>10.5</v>
      </c>
      <c r="J13" s="125" t="str">
        <f>'S5 EC'!L14</f>
        <v>DUNAND</v>
      </c>
      <c r="K13" s="128" t="str">
        <f>'S5 EC'!M14</f>
        <v>CESAR</v>
      </c>
      <c r="L13" s="132" t="str">
        <f>'S5 EC'!N14</f>
        <v>B</v>
      </c>
      <c r="M13" s="122" t="str">
        <f>'S5 EC'!O14</f>
        <v>b1</v>
      </c>
      <c r="N13" s="133" t="str">
        <f>'S5 EC'!P14</f>
        <v>ALT - II</v>
      </c>
      <c r="O13" s="44">
        <v>15</v>
      </c>
      <c r="P13" s="139">
        <v>15</v>
      </c>
    </row>
    <row r="14" spans="1:16" ht="15.5" x14ac:dyDescent="0.35">
      <c r="A14" s="77" t="str">
        <f>'S5 EC'!B15</f>
        <v>HAOUAT</v>
      </c>
      <c r="B14" s="82" t="str">
        <f>'S5 EC'!C15</f>
        <v>LYLIES</v>
      </c>
      <c r="C14" s="83" t="str">
        <f>'S5 EC'!D15</f>
        <v>A</v>
      </c>
      <c r="D14" s="79" t="str">
        <f>'S5 EC'!E15</f>
        <v>a2</v>
      </c>
      <c r="E14" s="84" t="str">
        <f>'S5 EC'!F15</f>
        <v>SNRV</v>
      </c>
      <c r="F14" s="44">
        <v>12.5</v>
      </c>
      <c r="G14" s="139">
        <v>12.5</v>
      </c>
      <c r="J14" s="125" t="str">
        <f>'S5 EC'!L15</f>
        <v>ESCANDE</v>
      </c>
      <c r="K14" s="128" t="str">
        <f>'S5 EC'!M15</f>
        <v>JOHAN</v>
      </c>
      <c r="L14" s="132" t="str">
        <f>'S5 EC'!N15</f>
        <v>B</v>
      </c>
      <c r="M14" s="122" t="str">
        <f>'S5 EC'!O15</f>
        <v>b1</v>
      </c>
      <c r="N14" s="133" t="str">
        <f>'S5 EC'!P15</f>
        <v>ALT - II</v>
      </c>
      <c r="O14" s="44">
        <v>14.5</v>
      </c>
      <c r="P14" s="139">
        <v>14.5</v>
      </c>
    </row>
    <row r="15" spans="1:16" s="28" customFormat="1" ht="21" x14ac:dyDescent="0.35">
      <c r="A15" s="76" t="str">
        <f>'S5 EC'!B16</f>
        <v>KORIE</v>
      </c>
      <c r="B15" s="81" t="str">
        <f>'S5 EC'!C16</f>
        <v>JESSICA</v>
      </c>
      <c r="C15" s="83" t="str">
        <f>'S5 EC'!D16</f>
        <v>A</v>
      </c>
      <c r="D15" s="79" t="str">
        <f>'S5 EC'!E16</f>
        <v>a2</v>
      </c>
      <c r="E15" s="84" t="str">
        <f>'S5 EC'!F16</f>
        <v>SNRV</v>
      </c>
      <c r="F15" s="144">
        <v>12.5</v>
      </c>
      <c r="G15" s="139">
        <v>12.5</v>
      </c>
      <c r="H15" s="151" t="s">
        <v>30</v>
      </c>
      <c r="J15" s="125" t="str">
        <f>'S5 EC'!L16</f>
        <v>FUINA</v>
      </c>
      <c r="K15" s="128" t="str">
        <f>'S5 EC'!M16</f>
        <v>YOANN</v>
      </c>
      <c r="L15" s="132" t="str">
        <f>'S5 EC'!N16</f>
        <v>B</v>
      </c>
      <c r="M15" s="122" t="str">
        <f>'S5 EC'!O16</f>
        <v>b2</v>
      </c>
      <c r="N15" s="133" t="str">
        <f>'S5 EC'!P16</f>
        <v>ALT - SNRV</v>
      </c>
      <c r="O15" s="44">
        <v>14.5</v>
      </c>
      <c r="P15" s="139">
        <v>14.5</v>
      </c>
    </row>
    <row r="16" spans="1:16" ht="15.5" x14ac:dyDescent="0.35">
      <c r="A16" s="75" t="str">
        <f>'S5 EC'!B17</f>
        <v>LE RIGUIER</v>
      </c>
      <c r="B16" s="80" t="str">
        <f>'S5 EC'!C17</f>
        <v>CHARLES</v>
      </c>
      <c r="C16" s="40" t="str">
        <f>'S5 EC'!D17</f>
        <v>A</v>
      </c>
      <c r="D16" s="60" t="str">
        <f>'S5 EC'!E17</f>
        <v>a1</v>
      </c>
      <c r="E16" s="69" t="str">
        <f>'S5 EC'!F17</f>
        <v>II</v>
      </c>
      <c r="F16" s="44">
        <v>18</v>
      </c>
      <c r="G16" s="139">
        <v>18</v>
      </c>
      <c r="J16" s="125" t="str">
        <f>'S5 EC'!L17</f>
        <v>HANNEZO</v>
      </c>
      <c r="K16" s="128" t="str">
        <f>'S5 EC'!M17</f>
        <v>TOM</v>
      </c>
      <c r="L16" s="132" t="str">
        <f>'S5 EC'!N17</f>
        <v>B</v>
      </c>
      <c r="M16" s="122" t="str">
        <f>'S5 EC'!O17</f>
        <v>b2</v>
      </c>
      <c r="N16" s="133" t="str">
        <f>'S5 EC'!P17</f>
        <v>ALT - SNRV</v>
      </c>
      <c r="O16" s="44">
        <v>13.5</v>
      </c>
      <c r="P16" s="139">
        <v>13.5</v>
      </c>
    </row>
    <row r="17" spans="1:16" ht="15.5" x14ac:dyDescent="0.35">
      <c r="A17" s="77" t="str">
        <f>'S5 EC'!B18</f>
        <v>LEONE</v>
      </c>
      <c r="B17" s="82" t="str">
        <f>'S5 EC'!C18</f>
        <v>CELIAN</v>
      </c>
      <c r="C17" s="83" t="str">
        <f>'S5 EC'!D18</f>
        <v>A</v>
      </c>
      <c r="D17" s="79" t="str">
        <f>'S5 EC'!E18</f>
        <v>a2</v>
      </c>
      <c r="E17" s="84" t="str">
        <f>'S5 EC'!F18</f>
        <v>SNRV</v>
      </c>
      <c r="F17" s="44">
        <v>15</v>
      </c>
      <c r="G17" s="139">
        <v>15</v>
      </c>
      <c r="J17" s="125" t="str">
        <f>'S5 EC'!L18</f>
        <v>KOWALCZYK</v>
      </c>
      <c r="K17" s="128" t="str">
        <f>'S5 EC'!M18</f>
        <v>LEO</v>
      </c>
      <c r="L17" s="132" t="str">
        <f>'S5 EC'!N18</f>
        <v>B</v>
      </c>
      <c r="M17" s="122" t="str">
        <f>'S5 EC'!O18</f>
        <v>b2</v>
      </c>
      <c r="N17" s="133" t="str">
        <f>'S5 EC'!P18</f>
        <v>ALT - SNRV</v>
      </c>
      <c r="O17" s="44">
        <v>11.5</v>
      </c>
      <c r="P17" s="139">
        <v>11.5</v>
      </c>
    </row>
    <row r="18" spans="1:16" ht="15.5" x14ac:dyDescent="0.35">
      <c r="A18" s="75" t="str">
        <f>'S5 EC'!B19</f>
        <v>MAURY</v>
      </c>
      <c r="B18" s="80" t="str">
        <f>'S5 EC'!C19</f>
        <v>QUENTIN</v>
      </c>
      <c r="C18" s="40" t="str">
        <f>'S5 EC'!D19</f>
        <v>A</v>
      </c>
      <c r="D18" s="49" t="str">
        <f>'S5 EC'!E19</f>
        <v>a1</v>
      </c>
      <c r="E18" s="69" t="str">
        <f>'S5 EC'!F19</f>
        <v>II</v>
      </c>
      <c r="F18" s="44">
        <v>16</v>
      </c>
      <c r="G18" s="139">
        <v>16</v>
      </c>
      <c r="J18" s="125" t="str">
        <f>'S5 EC'!L19</f>
        <v>LEHERISSIER</v>
      </c>
      <c r="K18" s="128" t="str">
        <f>'S5 EC'!M19</f>
        <v>KYLLIAN</v>
      </c>
      <c r="L18" s="132" t="str">
        <f>'S5 EC'!N19</f>
        <v>B</v>
      </c>
      <c r="M18" s="122" t="str">
        <f>'S5 EC'!O19</f>
        <v>b1</v>
      </c>
      <c r="N18" s="133" t="str">
        <f>'S5 EC'!P19</f>
        <v>ALT - II</v>
      </c>
      <c r="O18" s="44">
        <v>18</v>
      </c>
      <c r="P18" s="139">
        <v>18</v>
      </c>
    </row>
    <row r="19" spans="1:16" ht="15.5" x14ac:dyDescent="0.35">
      <c r="A19" s="75" t="str">
        <f>'S5 EC'!B20</f>
        <v>MORQUE</v>
      </c>
      <c r="B19" s="80" t="str">
        <f>'S5 EC'!C20</f>
        <v>BENOIT</v>
      </c>
      <c r="C19" s="40" t="str">
        <f>'S5 EC'!D20</f>
        <v>A</v>
      </c>
      <c r="D19" s="49" t="str">
        <f>'S5 EC'!E20</f>
        <v>a1</v>
      </c>
      <c r="E19" s="69" t="str">
        <f>'S5 EC'!F20</f>
        <v>II</v>
      </c>
      <c r="F19" s="44">
        <v>15.5</v>
      </c>
      <c r="G19" s="139">
        <v>15.5</v>
      </c>
      <c r="J19" s="125" t="str">
        <f>'S5 EC'!L20</f>
        <v>ROBILLARD</v>
      </c>
      <c r="K19" s="128" t="str">
        <f>'S5 EC'!M20</f>
        <v>BARTHELEMY</v>
      </c>
      <c r="L19" s="132" t="str">
        <f>'S5 EC'!N20</f>
        <v>B</v>
      </c>
      <c r="M19" s="122" t="str">
        <f>'S5 EC'!O20</f>
        <v>b2</v>
      </c>
      <c r="N19" s="133" t="str">
        <f>'S5 EC'!P20</f>
        <v>ALT - SNRV</v>
      </c>
      <c r="O19" s="44">
        <v>13.5</v>
      </c>
      <c r="P19" s="139">
        <v>13.5</v>
      </c>
    </row>
    <row r="20" spans="1:16" ht="15.5" x14ac:dyDescent="0.35">
      <c r="A20" s="77" t="str">
        <f>'S5 EC'!B21</f>
        <v>NOUIRA</v>
      </c>
      <c r="B20" s="82" t="str">
        <f>'S5 EC'!C21</f>
        <v>AMINE</v>
      </c>
      <c r="C20" s="83" t="str">
        <f>'S5 EC'!D21</f>
        <v>A</v>
      </c>
      <c r="D20" s="79" t="str">
        <f>'S5 EC'!E21</f>
        <v>a2</v>
      </c>
      <c r="E20" s="84" t="str">
        <f>'S5 EC'!F21</f>
        <v>SNRV</v>
      </c>
      <c r="F20" s="44">
        <v>13</v>
      </c>
      <c r="G20" s="139">
        <v>13</v>
      </c>
      <c r="J20" s="125" t="str">
        <f>'S5 EC'!L21</f>
        <v>VALENTIN</v>
      </c>
      <c r="K20" s="128" t="str">
        <f>'S5 EC'!M21</f>
        <v>MATHIEU</v>
      </c>
      <c r="L20" s="132" t="str">
        <f>'S5 EC'!N21</f>
        <v>B</v>
      </c>
      <c r="M20" s="122" t="str">
        <f>'S5 EC'!O21</f>
        <v>b1</v>
      </c>
      <c r="N20" s="133" t="str">
        <f>'S5 EC'!P21</f>
        <v>ALT - II</v>
      </c>
      <c r="O20" s="44">
        <v>20</v>
      </c>
      <c r="P20" s="139">
        <v>20</v>
      </c>
    </row>
    <row r="21" spans="1:16" ht="16" thickBot="1" x14ac:dyDescent="0.4">
      <c r="A21" s="77" t="str">
        <f>'S5 EC'!B22</f>
        <v>PERROD</v>
      </c>
      <c r="B21" s="82" t="str">
        <f>'S5 EC'!C22</f>
        <v>ENZO</v>
      </c>
      <c r="C21" s="83" t="str">
        <f>'S5 EC'!D22</f>
        <v>A</v>
      </c>
      <c r="D21" s="79" t="str">
        <f>'S5 EC'!E22</f>
        <v>a2</v>
      </c>
      <c r="E21" s="84" t="str">
        <f>'S5 EC'!F22</f>
        <v>SNRV</v>
      </c>
      <c r="F21" s="44">
        <v>14.5</v>
      </c>
      <c r="G21" s="139">
        <v>14.5</v>
      </c>
      <c r="J21" s="126" t="str">
        <f>'S5 EC'!L22</f>
        <v>ZIMNY</v>
      </c>
      <c r="K21" s="129" t="str">
        <f>'S5 EC'!M22</f>
        <v>GUILLAUME</v>
      </c>
      <c r="L21" s="134" t="str">
        <f>'S5 EC'!N22</f>
        <v>B</v>
      </c>
      <c r="M21" s="123" t="str">
        <f>'S5 EC'!O22</f>
        <v>b2</v>
      </c>
      <c r="N21" s="135" t="str">
        <f>'S5 EC'!P22</f>
        <v>ALT - SNRV</v>
      </c>
      <c r="O21" s="117">
        <v>13</v>
      </c>
      <c r="P21" s="142">
        <v>13</v>
      </c>
    </row>
    <row r="22" spans="1:16" ht="19" thickBot="1" x14ac:dyDescent="0.4">
      <c r="A22" s="75" t="str">
        <f>'S5 EC'!B23</f>
        <v>QUILLIER</v>
      </c>
      <c r="B22" s="80" t="str">
        <f>'S5 EC'!C23</f>
        <v>VALENTIN</v>
      </c>
      <c r="C22" s="40" t="str">
        <f>'S5 EC'!D23</f>
        <v>A</v>
      </c>
      <c r="D22" s="49" t="str">
        <f>'S5 EC'!E23</f>
        <v>a1</v>
      </c>
      <c r="E22" s="69" t="str">
        <f>'S5 EC'!F23</f>
        <v>II</v>
      </c>
      <c r="F22" s="44">
        <v>16</v>
      </c>
      <c r="G22" s="139">
        <v>16</v>
      </c>
      <c r="O22" s="143">
        <f>AVERAGE(O9:O21)</f>
        <v>14.961538461538462</v>
      </c>
      <c r="P22" s="141">
        <f>AVERAGE(P9:P21)</f>
        <v>14.961538461538462</v>
      </c>
    </row>
    <row r="23" spans="1:16" ht="15.5" x14ac:dyDescent="0.35">
      <c r="A23" s="75" t="str">
        <f>'S5 EC'!B24</f>
        <v>RICHAUD</v>
      </c>
      <c r="B23" s="80" t="str">
        <f>'S5 EC'!C24</f>
        <v>TITOUAN</v>
      </c>
      <c r="C23" s="40" t="str">
        <f>'S5 EC'!D24</f>
        <v>A</v>
      </c>
      <c r="D23" s="49" t="str">
        <f>'S5 EC'!E24</f>
        <v>a1</v>
      </c>
      <c r="E23" s="69" t="str">
        <f>'S5 EC'!F24</f>
        <v>II</v>
      </c>
      <c r="F23" s="44">
        <v>13</v>
      </c>
      <c r="G23" s="139">
        <v>13</v>
      </c>
    </row>
    <row r="24" spans="1:16" ht="15.5" x14ac:dyDescent="0.35">
      <c r="A24" s="75" t="str">
        <f>'S5 EC'!B25</f>
        <v>ROBIC</v>
      </c>
      <c r="B24" s="80" t="str">
        <f>'S5 EC'!C25</f>
        <v>JULIEN</v>
      </c>
      <c r="C24" s="40" t="str">
        <f>'S5 EC'!D25</f>
        <v>A</v>
      </c>
      <c r="D24" s="49" t="str">
        <f>'S5 EC'!E25</f>
        <v>a1</v>
      </c>
      <c r="E24" s="69" t="str">
        <f>'S5 EC'!F25</f>
        <v>II</v>
      </c>
      <c r="F24" s="44">
        <v>16</v>
      </c>
      <c r="G24" s="139">
        <v>16</v>
      </c>
    </row>
    <row r="25" spans="1:16" ht="15.5" x14ac:dyDescent="0.35">
      <c r="A25" s="75" t="str">
        <f>'S5 EC'!B26</f>
        <v>ROLLINAT</v>
      </c>
      <c r="B25" s="80" t="str">
        <f>'S5 EC'!C26</f>
        <v>AXEL</v>
      </c>
      <c r="C25" s="40" t="str">
        <f>'S5 EC'!D26</f>
        <v>A</v>
      </c>
      <c r="D25" s="49" t="str">
        <f>'S5 EC'!E26</f>
        <v>a1</v>
      </c>
      <c r="E25" s="69" t="str">
        <f>'S5 EC'!F26</f>
        <v>II</v>
      </c>
      <c r="F25" s="44">
        <v>15</v>
      </c>
      <c r="G25" s="139">
        <v>15</v>
      </c>
    </row>
    <row r="26" spans="1:16" ht="15.5" x14ac:dyDescent="0.35">
      <c r="A26" s="75" t="str">
        <f>'S5 EC'!B27</f>
        <v>SOLIGNAC</v>
      </c>
      <c r="B26" s="80" t="str">
        <f>'S5 EC'!C27</f>
        <v>OSCAR</v>
      </c>
      <c r="C26" s="40" t="str">
        <f>'S5 EC'!D27</f>
        <v>A</v>
      </c>
      <c r="D26" s="49" t="str">
        <f>'S5 EC'!E27</f>
        <v>a1</v>
      </c>
      <c r="E26" s="69" t="str">
        <f>'S5 EC'!F27</f>
        <v>II</v>
      </c>
      <c r="F26" s="44">
        <v>14</v>
      </c>
      <c r="G26" s="139">
        <v>14</v>
      </c>
    </row>
    <row r="27" spans="1:16" ht="16" thickBot="1" x14ac:dyDescent="0.4">
      <c r="A27" s="78" t="str">
        <f>'S5 EC'!B28</f>
        <v>UNAL</v>
      </c>
      <c r="B27" s="116" t="str">
        <f>'S5 EC'!C28</f>
        <v>FELICIEN</v>
      </c>
      <c r="C27" s="41" t="str">
        <f>'S5 EC'!D28</f>
        <v>A</v>
      </c>
      <c r="D27" s="52" t="str">
        <f>'S5 EC'!E28</f>
        <v>a1</v>
      </c>
      <c r="E27" s="71" t="str">
        <f>'S5 EC'!F28</f>
        <v>II</v>
      </c>
      <c r="F27" s="117">
        <v>14.5</v>
      </c>
      <c r="G27" s="139">
        <v>14.5</v>
      </c>
    </row>
    <row r="28" spans="1:16" ht="19" thickBot="1" x14ac:dyDescent="0.4">
      <c r="F28" s="87">
        <f>AVERAGE(F6:F27)</f>
        <v>13.863636363636363</v>
      </c>
      <c r="G28" s="111">
        <f>AVERAGE(G6:G27)</f>
        <v>13.863636363636363</v>
      </c>
    </row>
  </sheetData>
  <mergeCells count="2">
    <mergeCell ref="K1:O1"/>
    <mergeCell ref="B1:F1"/>
  </mergeCells>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X30"/>
  <sheetViews>
    <sheetView tabSelected="1" topLeftCell="B7" workbookViewId="0">
      <selection activeCell="X21" sqref="X21"/>
    </sheetView>
  </sheetViews>
  <sheetFormatPr baseColWidth="10" defaultRowHeight="14.5" x14ac:dyDescent="0.35"/>
  <cols>
    <col min="1" max="1" width="11.453125" bestFit="1" customWidth="1"/>
    <col min="2" max="2" width="8.81640625" bestFit="1" customWidth="1"/>
    <col min="3" max="3" width="2.90625" bestFit="1" customWidth="1"/>
    <col min="4" max="4" width="3.1796875" bestFit="1" customWidth="1"/>
    <col min="5" max="5" width="8.08984375" bestFit="1" customWidth="1"/>
    <col min="6" max="6" width="7" customWidth="1"/>
    <col min="7" max="7" width="7.453125" customWidth="1"/>
    <col min="8" max="8" width="5.7265625" style="27" customWidth="1"/>
    <col min="9" max="9" width="7.6328125" style="27" customWidth="1"/>
    <col min="10" max="10" width="10.26953125" hidden="1" customWidth="1"/>
    <col min="11" max="11" width="5.453125" bestFit="1" customWidth="1"/>
    <col min="12" max="12" width="7.08984375" style="156" customWidth="1"/>
    <col min="13" max="13" width="4.36328125" customWidth="1"/>
    <col min="14" max="14" width="12.81640625" style="27" bestFit="1" customWidth="1"/>
    <col min="15" max="15" width="11.453125" bestFit="1" customWidth="1"/>
    <col min="16" max="16" width="2.90625" style="12" bestFit="1" customWidth="1"/>
    <col min="17" max="17" width="3.1796875" style="12" bestFit="1" customWidth="1"/>
    <col min="18" max="18" width="8.1796875" bestFit="1" customWidth="1"/>
    <col min="19" max="19" width="5.90625" style="12" customWidth="1"/>
    <col min="20" max="20" width="8.1796875" customWidth="1"/>
    <col min="21" max="21" width="5.54296875" customWidth="1"/>
    <col min="22" max="22" width="6.81640625" customWidth="1"/>
    <col min="23" max="23" width="12.1796875" bestFit="1" customWidth="1"/>
    <col min="24" max="24" width="5.1796875" bestFit="1" customWidth="1"/>
  </cols>
  <sheetData>
    <row r="1" spans="1:24" ht="15.5" x14ac:dyDescent="0.35">
      <c r="A1" s="25" t="s">
        <v>0</v>
      </c>
      <c r="B1" s="285" t="s">
        <v>26</v>
      </c>
      <c r="C1" s="285"/>
      <c r="D1" s="285"/>
      <c r="E1" s="285"/>
      <c r="F1" s="285"/>
      <c r="G1" s="185"/>
      <c r="H1" s="185"/>
      <c r="I1" s="185"/>
      <c r="J1" s="140"/>
      <c r="K1" s="23" t="s">
        <v>10</v>
      </c>
      <c r="L1" s="153"/>
      <c r="N1" s="25" t="s">
        <v>0</v>
      </c>
      <c r="O1" s="285" t="s">
        <v>26</v>
      </c>
      <c r="P1" s="285"/>
      <c r="Q1" s="285"/>
      <c r="R1" s="285"/>
      <c r="S1" s="285"/>
      <c r="T1" s="185"/>
      <c r="U1" s="185"/>
      <c r="V1" s="140"/>
      <c r="W1" s="140"/>
      <c r="X1" s="23" t="s">
        <v>10</v>
      </c>
    </row>
    <row r="2" spans="1:24" x14ac:dyDescent="0.35">
      <c r="A2" s="47" t="s">
        <v>11</v>
      </c>
      <c r="B2" s="20"/>
      <c r="C2" s="23"/>
      <c r="D2" s="24"/>
      <c r="E2" s="24"/>
      <c r="F2" s="23"/>
      <c r="G2" s="23"/>
      <c r="H2" s="23"/>
      <c r="I2" s="23"/>
      <c r="J2" s="23"/>
      <c r="K2" s="23"/>
      <c r="L2" s="153"/>
      <c r="M2" s="23"/>
      <c r="N2" s="48" t="s">
        <v>12</v>
      </c>
      <c r="O2" s="20"/>
      <c r="P2" s="23"/>
      <c r="Q2" s="24"/>
      <c r="R2" s="24"/>
      <c r="S2" s="23"/>
      <c r="T2" s="23"/>
      <c r="U2" s="23"/>
      <c r="V2" s="23"/>
      <c r="W2" s="23"/>
      <c r="X2" s="23"/>
    </row>
    <row r="3" spans="1:24" ht="15" thickBot="1" x14ac:dyDescent="0.4">
      <c r="A3" s="145"/>
      <c r="B3" s="20"/>
      <c r="C3" s="23"/>
      <c r="D3" s="24"/>
      <c r="E3" s="24"/>
      <c r="F3" s="23"/>
      <c r="G3" s="23"/>
      <c r="H3" s="23"/>
      <c r="I3" s="23"/>
      <c r="J3" s="23"/>
      <c r="K3" s="23"/>
      <c r="L3" s="153"/>
      <c r="M3" s="23"/>
      <c r="N3" s="145"/>
      <c r="O3" s="20"/>
      <c r="P3" s="23"/>
      <c r="Q3" s="24"/>
      <c r="R3" s="24"/>
      <c r="S3" s="23"/>
      <c r="T3" s="23"/>
      <c r="U3" s="23"/>
      <c r="V3" s="23"/>
      <c r="W3" s="23"/>
      <c r="X3" s="23"/>
    </row>
    <row r="4" spans="1:24" x14ac:dyDescent="0.35">
      <c r="A4" s="9"/>
      <c r="B4" s="20"/>
      <c r="C4" s="23"/>
      <c r="D4" s="24"/>
      <c r="E4" s="24"/>
      <c r="F4" s="298" t="s">
        <v>23</v>
      </c>
      <c r="G4" s="299"/>
      <c r="H4" s="299"/>
      <c r="I4" s="300"/>
      <c r="J4" s="149" t="s">
        <v>23</v>
      </c>
      <c r="K4" s="23"/>
      <c r="L4" s="153"/>
      <c r="N4" s="9"/>
      <c r="O4" s="20"/>
      <c r="P4" s="23"/>
      <c r="Q4" s="24"/>
      <c r="R4" s="24"/>
      <c r="S4" s="298" t="s">
        <v>23</v>
      </c>
      <c r="T4" s="299"/>
      <c r="U4" s="299"/>
      <c r="V4" s="301"/>
      <c r="W4" s="149" t="s">
        <v>23</v>
      </c>
      <c r="X4" s="23"/>
    </row>
    <row r="5" spans="1:24" ht="15" thickBot="1" x14ac:dyDescent="0.4">
      <c r="A5" s="5"/>
      <c r="B5" s="21"/>
      <c r="C5" s="6"/>
      <c r="D5" s="11"/>
      <c r="E5" s="11"/>
      <c r="F5" s="290" t="s">
        <v>28</v>
      </c>
      <c r="G5" s="291"/>
      <c r="H5" s="291"/>
      <c r="I5" s="292"/>
      <c r="J5" s="150" t="s">
        <v>28</v>
      </c>
      <c r="K5" s="4"/>
      <c r="L5" s="154"/>
      <c r="N5" s="5"/>
      <c r="O5" s="21"/>
      <c r="P5" s="6"/>
      <c r="Q5" s="11"/>
      <c r="R5" s="11"/>
      <c r="S5" s="290" t="s">
        <v>28</v>
      </c>
      <c r="T5" s="291"/>
      <c r="U5" s="291"/>
      <c r="V5" s="302"/>
      <c r="W5" s="150" t="s">
        <v>42</v>
      </c>
      <c r="X5" s="4"/>
    </row>
    <row r="6" spans="1:24" ht="51" customHeight="1" thickBot="1" x14ac:dyDescent="0.4">
      <c r="A6" s="278" t="s">
        <v>1</v>
      </c>
      <c r="B6" s="280" t="s">
        <v>3</v>
      </c>
      <c r="C6" s="278" t="s">
        <v>4</v>
      </c>
      <c r="D6" s="280" t="s">
        <v>5</v>
      </c>
      <c r="E6" s="307" t="s">
        <v>27</v>
      </c>
      <c r="F6" s="293" t="s">
        <v>29</v>
      </c>
      <c r="G6" s="294"/>
      <c r="H6" s="294"/>
      <c r="I6" s="295"/>
      <c r="J6" s="186" t="s">
        <v>35</v>
      </c>
      <c r="K6" s="259" t="s">
        <v>2</v>
      </c>
      <c r="L6" s="152"/>
      <c r="N6" s="278" t="s">
        <v>1</v>
      </c>
      <c r="O6" s="280" t="s">
        <v>3</v>
      </c>
      <c r="P6" s="278" t="s">
        <v>4</v>
      </c>
      <c r="Q6" s="280" t="s">
        <v>5</v>
      </c>
      <c r="R6" s="307" t="s">
        <v>27</v>
      </c>
      <c r="S6" s="293" t="s">
        <v>29</v>
      </c>
      <c r="T6" s="294"/>
      <c r="U6" s="294"/>
      <c r="V6" s="295"/>
      <c r="W6" s="186" t="s">
        <v>35</v>
      </c>
      <c r="X6" s="259" t="s">
        <v>2</v>
      </c>
    </row>
    <row r="7" spans="1:24" ht="27" customHeight="1" thickBot="1" x14ac:dyDescent="0.4">
      <c r="A7" s="296"/>
      <c r="B7" s="297"/>
      <c r="C7" s="296"/>
      <c r="D7" s="297"/>
      <c r="E7" s="308"/>
      <c r="F7" s="192" t="s">
        <v>31</v>
      </c>
      <c r="G7" s="193" t="s">
        <v>32</v>
      </c>
      <c r="H7" s="189" t="s">
        <v>33</v>
      </c>
      <c r="I7" s="187" t="s">
        <v>22</v>
      </c>
      <c r="J7" s="188" t="s">
        <v>6</v>
      </c>
      <c r="K7" s="306"/>
      <c r="L7" s="152"/>
      <c r="N7" s="296"/>
      <c r="O7" s="297"/>
      <c r="P7" s="296"/>
      <c r="Q7" s="297"/>
      <c r="R7" s="308"/>
      <c r="S7" s="229" t="s">
        <v>31</v>
      </c>
      <c r="T7" s="232" t="s">
        <v>32</v>
      </c>
      <c r="U7" s="233" t="s">
        <v>33</v>
      </c>
      <c r="V7" s="234" t="s">
        <v>22</v>
      </c>
      <c r="W7" s="217" t="s">
        <v>43</v>
      </c>
      <c r="X7" s="306"/>
    </row>
    <row r="8" spans="1:24" ht="21.5" customHeight="1" thickBot="1" x14ac:dyDescent="0.4">
      <c r="A8" s="216"/>
      <c r="B8" s="182" t="str">
        <f>'S5 EC'!C7</f>
        <v>KYLIAN</v>
      </c>
      <c r="C8" s="183" t="str">
        <f>'S5 EC'!D7</f>
        <v>A</v>
      </c>
      <c r="D8" s="184" t="str">
        <f>'S5 EC'!E7</f>
        <v>a2</v>
      </c>
      <c r="E8" s="157" t="str">
        <f>'S5 EC'!F7</f>
        <v>SNRV</v>
      </c>
      <c r="F8" s="194">
        <v>12</v>
      </c>
      <c r="G8" s="195">
        <v>2</v>
      </c>
      <c r="H8" s="205">
        <v>13</v>
      </c>
      <c r="I8" s="206">
        <v>1</v>
      </c>
      <c r="J8" s="158"/>
      <c r="K8" s="110">
        <v>13</v>
      </c>
      <c r="L8" s="152"/>
      <c r="N8" s="241" t="s">
        <v>40</v>
      </c>
      <c r="O8" s="242" t="s">
        <v>41</v>
      </c>
      <c r="P8" s="220" t="str">
        <f>'S5 EC'!N7</f>
        <v>B</v>
      </c>
      <c r="Q8" s="223" t="str">
        <f>'S5 EC'!O7</f>
        <v>b1</v>
      </c>
      <c r="R8" s="226" t="str">
        <f>'S5 EC'!P7</f>
        <v>ALT - II</v>
      </c>
      <c r="S8" s="254">
        <v>17</v>
      </c>
      <c r="T8" s="258">
        <v>3</v>
      </c>
      <c r="U8" s="248">
        <v>18</v>
      </c>
      <c r="V8" s="251">
        <v>1</v>
      </c>
      <c r="W8" s="43">
        <v>18</v>
      </c>
      <c r="X8" s="112">
        <f>(U8+W8)/2</f>
        <v>18</v>
      </c>
    </row>
    <row r="9" spans="1:24" s="28" customFormat="1" ht="18" customHeight="1" thickBot="1" x14ac:dyDescent="0.4">
      <c r="A9" s="181" t="str">
        <f>'S5 EC'!B7</f>
        <v>ALLAG</v>
      </c>
      <c r="B9" s="165" t="str">
        <f>'S5 EC'!C8</f>
        <v>QUENTIN</v>
      </c>
      <c r="C9" s="170" t="str">
        <f>'S5 EC'!D8</f>
        <v>A</v>
      </c>
      <c r="D9" s="174" t="str">
        <f>'S5 EC'!E8</f>
        <v>a2</v>
      </c>
      <c r="E9" s="146" t="str">
        <f>'S5 EC'!F8</f>
        <v>SNRV</v>
      </c>
      <c r="F9" s="196">
        <v>15</v>
      </c>
      <c r="G9" s="197">
        <v>2</v>
      </c>
      <c r="H9" s="209">
        <v>16</v>
      </c>
      <c r="I9" s="211">
        <v>1</v>
      </c>
      <c r="J9" s="148"/>
      <c r="K9" s="139">
        <v>16</v>
      </c>
      <c r="N9" s="236" t="s">
        <v>38</v>
      </c>
      <c r="O9" s="237" t="s">
        <v>39</v>
      </c>
      <c r="P9" s="238" t="str">
        <f>'S5 EC'!N8</f>
        <v>B</v>
      </c>
      <c r="Q9" s="239" t="str">
        <f>'S5 EC'!O8</f>
        <v>b1</v>
      </c>
      <c r="R9" s="243" t="str">
        <f>'S5 EC'!P8</f>
        <v>ALT - II</v>
      </c>
      <c r="S9" s="253">
        <v>13</v>
      </c>
      <c r="T9" s="244">
        <v>2</v>
      </c>
      <c r="U9" s="255">
        <v>14</v>
      </c>
      <c r="V9" s="240">
        <v>1</v>
      </c>
      <c r="W9" s="245">
        <v>12</v>
      </c>
      <c r="X9" s="110">
        <f t="shared" ref="X9:X23" si="0">(U9+W9)/2</f>
        <v>13</v>
      </c>
    </row>
    <row r="10" spans="1:24" ht="16" thickBot="1" x14ac:dyDescent="0.4">
      <c r="A10" s="160" t="str">
        <f>'S5 EC'!B8</f>
        <v>BLASSIAUX</v>
      </c>
      <c r="B10" s="166" t="str">
        <f>'S5 EC'!C9</f>
        <v>MARGOT</v>
      </c>
      <c r="C10" s="171" t="str">
        <f>'S5 EC'!D9</f>
        <v>A</v>
      </c>
      <c r="D10" s="175" t="str">
        <f>'S5 EC'!E9</f>
        <v>a1</v>
      </c>
      <c r="E10" s="178" t="str">
        <f>'S5 EC'!F9</f>
        <v>II</v>
      </c>
      <c r="F10" s="198">
        <v>15</v>
      </c>
      <c r="G10" s="199">
        <v>2</v>
      </c>
      <c r="H10" s="209">
        <v>16</v>
      </c>
      <c r="I10" s="211">
        <v>1</v>
      </c>
      <c r="J10" s="214"/>
      <c r="K10" s="139">
        <v>16</v>
      </c>
      <c r="N10" s="125" t="str">
        <f>'S5 EC'!L9</f>
        <v>CHALVIN</v>
      </c>
      <c r="O10" s="218" t="str">
        <f>'S5 EC'!M9</f>
        <v>MATTEO</v>
      </c>
      <c r="P10" s="221" t="str">
        <f>'S5 EC'!N9</f>
        <v>B</v>
      </c>
      <c r="Q10" s="224" t="str">
        <f>'S5 EC'!O9</f>
        <v>b2</v>
      </c>
      <c r="R10" s="227" t="str">
        <f>'S5 EC'!P9</f>
        <v>ALT - SNRV</v>
      </c>
      <c r="S10" s="202">
        <v>15</v>
      </c>
      <c r="T10" s="203">
        <v>2</v>
      </c>
      <c r="U10" s="247">
        <v>16</v>
      </c>
      <c r="V10" s="252">
        <v>1</v>
      </c>
      <c r="W10" s="246">
        <v>14</v>
      </c>
      <c r="X10" s="110">
        <f t="shared" si="0"/>
        <v>15</v>
      </c>
    </row>
    <row r="11" spans="1:24" ht="16" thickBot="1" x14ac:dyDescent="0.4">
      <c r="A11" s="161" t="str">
        <f>'S5 EC'!B9</f>
        <v>CAMBE</v>
      </c>
      <c r="B11" s="165" t="str">
        <f>'S5 EC'!C10</f>
        <v>NOAH</v>
      </c>
      <c r="C11" s="170" t="str">
        <f>'S5 EC'!D10</f>
        <v>A</v>
      </c>
      <c r="D11" s="174" t="str">
        <f>'S5 EC'!E10</f>
        <v>a2</v>
      </c>
      <c r="E11" s="146" t="str">
        <f>'S5 EC'!F10</f>
        <v>SNRV</v>
      </c>
      <c r="F11" s="196">
        <v>15</v>
      </c>
      <c r="G11" s="197">
        <v>1</v>
      </c>
      <c r="H11" s="209">
        <v>10</v>
      </c>
      <c r="I11" s="211" t="s">
        <v>36</v>
      </c>
      <c r="J11" s="148"/>
      <c r="K11" s="139">
        <v>10</v>
      </c>
      <c r="L11" s="159"/>
      <c r="N11" s="125" t="str">
        <f>'S5 EC'!L10</f>
        <v>CLAIRE</v>
      </c>
      <c r="O11" s="218" t="str">
        <f>'S5 EC'!M10</f>
        <v>MARTIN</v>
      </c>
      <c r="P11" s="221" t="str">
        <f>'S5 EC'!N10</f>
        <v>B</v>
      </c>
      <c r="Q11" s="224" t="str">
        <f>'S5 EC'!O10</f>
        <v>b2</v>
      </c>
      <c r="R11" s="227" t="str">
        <f>'S5 EC'!P10</f>
        <v>ALT - SNRV</v>
      </c>
      <c r="S11" s="196">
        <v>15</v>
      </c>
      <c r="T11" s="204">
        <v>2</v>
      </c>
      <c r="U11" s="247">
        <v>16</v>
      </c>
      <c r="V11" s="252">
        <v>1</v>
      </c>
      <c r="W11" s="44">
        <v>13</v>
      </c>
      <c r="X11" s="110">
        <f t="shared" si="0"/>
        <v>14.5</v>
      </c>
    </row>
    <row r="12" spans="1:24" ht="16" thickBot="1" x14ac:dyDescent="0.4">
      <c r="A12" s="160" t="str">
        <f>'S5 EC'!B10</f>
        <v>DEUZEBIO</v>
      </c>
      <c r="B12" s="165" t="str">
        <f>'S5 EC'!C11</f>
        <v>EIMEN</v>
      </c>
      <c r="C12" s="170" t="str">
        <f>'S5 EC'!D11</f>
        <v>A</v>
      </c>
      <c r="D12" s="174" t="str">
        <f>'S5 EC'!E11</f>
        <v>a2</v>
      </c>
      <c r="E12" s="146" t="str">
        <f>'S5 EC'!F11</f>
        <v>SNRV</v>
      </c>
      <c r="F12" s="196">
        <v>15</v>
      </c>
      <c r="G12" s="197">
        <v>4</v>
      </c>
      <c r="H12" s="209">
        <v>17</v>
      </c>
      <c r="I12" s="211">
        <v>2</v>
      </c>
      <c r="J12" s="148"/>
      <c r="K12" s="139">
        <v>17</v>
      </c>
      <c r="L12" s="155"/>
      <c r="N12" s="125" t="str">
        <f>'S5 EC'!L11</f>
        <v>DE AGOSTINI</v>
      </c>
      <c r="O12" s="218" t="str">
        <f>'S5 EC'!M11</f>
        <v>CLEMENT</v>
      </c>
      <c r="P12" s="221" t="str">
        <f>'S5 EC'!N11</f>
        <v>B</v>
      </c>
      <c r="Q12" s="224" t="str">
        <f>'S5 EC'!O11</f>
        <v>b1</v>
      </c>
      <c r="R12" s="227" t="str">
        <f>'S5 EC'!P11</f>
        <v>ALT - II</v>
      </c>
      <c r="S12" s="196">
        <v>15</v>
      </c>
      <c r="T12" s="204">
        <v>1</v>
      </c>
      <c r="U12" s="247">
        <v>16</v>
      </c>
      <c r="V12" s="252">
        <v>1</v>
      </c>
      <c r="W12" s="44">
        <v>11</v>
      </c>
      <c r="X12" s="110">
        <f t="shared" si="0"/>
        <v>13.5</v>
      </c>
    </row>
    <row r="13" spans="1:24" ht="16" thickBot="1" x14ac:dyDescent="0.4">
      <c r="A13" s="160" t="str">
        <f>'S5 EC'!B11</f>
        <v>EL GUIZANI</v>
      </c>
      <c r="B13" s="165" t="str">
        <f>'S5 EC'!C12</f>
        <v>PAUL</v>
      </c>
      <c r="C13" s="170" t="str">
        <f>'S5 EC'!D12</f>
        <v>A</v>
      </c>
      <c r="D13" s="174" t="str">
        <f>'S5 EC'!E12</f>
        <v>a2</v>
      </c>
      <c r="E13" s="146" t="str">
        <f>'S5 EC'!F12</f>
        <v>SNRV</v>
      </c>
      <c r="F13" s="196">
        <v>15</v>
      </c>
      <c r="G13" s="197">
        <v>3</v>
      </c>
      <c r="H13" s="209">
        <v>16</v>
      </c>
      <c r="I13" s="211">
        <v>1</v>
      </c>
      <c r="J13" s="148"/>
      <c r="K13" s="139">
        <v>16</v>
      </c>
      <c r="L13" s="155"/>
      <c r="N13" s="125" t="str">
        <f>'S5 EC'!L12</f>
        <v>DEL MERCATO</v>
      </c>
      <c r="O13" s="218" t="str">
        <f>'S5 EC'!M12</f>
        <v>MAXIME</v>
      </c>
      <c r="P13" s="221" t="str">
        <f>'S5 EC'!N12</f>
        <v>B</v>
      </c>
      <c r="Q13" s="224" t="str">
        <f>'S5 EC'!O12</f>
        <v>b1</v>
      </c>
      <c r="R13" s="227" t="str">
        <f>'S5 EC'!P12</f>
        <v>ALT - II</v>
      </c>
      <c r="S13" s="196">
        <v>16</v>
      </c>
      <c r="T13" s="204">
        <v>3</v>
      </c>
      <c r="U13" s="247">
        <v>17</v>
      </c>
      <c r="V13" s="252">
        <v>1</v>
      </c>
      <c r="W13" s="44">
        <v>15</v>
      </c>
      <c r="X13" s="110">
        <f t="shared" si="0"/>
        <v>16</v>
      </c>
    </row>
    <row r="14" spans="1:24" ht="16" thickBot="1" x14ac:dyDescent="0.4">
      <c r="A14" s="160" t="str">
        <f>'S5 EC'!B12</f>
        <v>FUNARO</v>
      </c>
      <c r="B14" s="165" t="str">
        <f>'S5 EC'!C13</f>
        <v>VALENTIN</v>
      </c>
      <c r="C14" s="170" t="str">
        <f>'S5 EC'!D13</f>
        <v>A</v>
      </c>
      <c r="D14" s="174" t="str">
        <f>'S5 EC'!E13</f>
        <v>a2</v>
      </c>
      <c r="E14" s="146" t="str">
        <f>'S5 EC'!F13</f>
        <v>SNRV</v>
      </c>
      <c r="F14" s="196">
        <v>14</v>
      </c>
      <c r="G14" s="197">
        <v>1</v>
      </c>
      <c r="H14" s="209">
        <v>15</v>
      </c>
      <c r="I14" s="211">
        <v>1</v>
      </c>
      <c r="J14" s="148"/>
      <c r="K14" s="139">
        <v>15</v>
      </c>
      <c r="L14" s="155"/>
      <c r="N14" s="125" t="str">
        <f>'S5 EC'!L13</f>
        <v>DEMURTAS</v>
      </c>
      <c r="O14" s="218" t="str">
        <f>'S5 EC'!M13</f>
        <v>TOM</v>
      </c>
      <c r="P14" s="221" t="str">
        <f>'S5 EC'!N13</f>
        <v>B</v>
      </c>
      <c r="Q14" s="224" t="str">
        <f>'S5 EC'!O13</f>
        <v>b2</v>
      </c>
      <c r="R14" s="227" t="str">
        <f>'S5 EC'!P13</f>
        <v>ALT - SNRV</v>
      </c>
      <c r="S14" s="196">
        <v>13</v>
      </c>
      <c r="T14" s="204">
        <v>0</v>
      </c>
      <c r="U14" s="247">
        <v>14</v>
      </c>
      <c r="V14" s="252">
        <v>1</v>
      </c>
      <c r="W14" s="44">
        <v>14</v>
      </c>
      <c r="X14" s="110">
        <f t="shared" si="0"/>
        <v>14</v>
      </c>
    </row>
    <row r="15" spans="1:24" ht="16" thickBot="1" x14ac:dyDescent="0.4">
      <c r="A15" s="160" t="str">
        <f>'S5 EC'!B13</f>
        <v>GAMEIRO</v>
      </c>
      <c r="B15" s="165" t="str">
        <f>'S5 EC'!C14</f>
        <v>AXEL</v>
      </c>
      <c r="C15" s="170" t="str">
        <f>'S5 EC'!D14</f>
        <v>A</v>
      </c>
      <c r="D15" s="174" t="str">
        <f>'S5 EC'!E14</f>
        <v>a1</v>
      </c>
      <c r="E15" s="146" t="str">
        <f>'S5 EC'!F14</f>
        <v>II</v>
      </c>
      <c r="F15" s="196">
        <v>14</v>
      </c>
      <c r="G15" s="197">
        <v>2</v>
      </c>
      <c r="H15" s="209">
        <v>16</v>
      </c>
      <c r="I15" s="211">
        <v>2</v>
      </c>
      <c r="J15" s="148"/>
      <c r="K15" s="139">
        <v>16</v>
      </c>
      <c r="L15" s="155"/>
      <c r="N15" s="125" t="str">
        <f>'S5 EC'!L14</f>
        <v>DUNAND</v>
      </c>
      <c r="O15" s="218" t="str">
        <f>'S5 EC'!M14</f>
        <v>CESAR</v>
      </c>
      <c r="P15" s="221" t="str">
        <f>'S5 EC'!N14</f>
        <v>B</v>
      </c>
      <c r="Q15" s="224" t="str">
        <f>'S5 EC'!O14</f>
        <v>b1</v>
      </c>
      <c r="R15" s="227" t="str">
        <f>'S5 EC'!P14</f>
        <v>ALT - II</v>
      </c>
      <c r="S15" s="196">
        <v>17</v>
      </c>
      <c r="T15" s="204">
        <v>3</v>
      </c>
      <c r="U15" s="247">
        <v>18</v>
      </c>
      <c r="V15" s="252">
        <v>1</v>
      </c>
      <c r="W15" s="44">
        <v>12</v>
      </c>
      <c r="X15" s="110">
        <f t="shared" si="0"/>
        <v>15</v>
      </c>
    </row>
    <row r="16" spans="1:24" ht="16" thickBot="1" x14ac:dyDescent="0.4">
      <c r="A16" s="160" t="str">
        <f>'S5 EC'!B14</f>
        <v>GUEDON</v>
      </c>
      <c r="B16" s="167" t="str">
        <f>'S5 EC'!C15</f>
        <v>LYLIES</v>
      </c>
      <c r="C16" s="172" t="str">
        <f>'S5 EC'!D15</f>
        <v>A</v>
      </c>
      <c r="D16" s="176" t="str">
        <f>'S5 EC'!E15</f>
        <v>a2</v>
      </c>
      <c r="E16" s="147" t="str">
        <f>'S5 EC'!F15</f>
        <v>SNRV</v>
      </c>
      <c r="F16" s="196">
        <v>15</v>
      </c>
      <c r="G16" s="197">
        <v>2</v>
      </c>
      <c r="H16" s="209">
        <v>17</v>
      </c>
      <c r="I16" s="211">
        <v>2</v>
      </c>
      <c r="J16" s="148"/>
      <c r="K16" s="139">
        <v>17</v>
      </c>
      <c r="L16" s="155"/>
      <c r="N16" s="125" t="str">
        <f>'S5 EC'!L15</f>
        <v>ESCANDE</v>
      </c>
      <c r="O16" s="218" t="str">
        <f>'S5 EC'!M15</f>
        <v>JOHAN</v>
      </c>
      <c r="P16" s="221" t="str">
        <f>'S5 EC'!N15</f>
        <v>B</v>
      </c>
      <c r="Q16" s="224" t="str">
        <f>'S5 EC'!O15</f>
        <v>b1</v>
      </c>
      <c r="R16" s="227" t="str">
        <f>'S5 EC'!P15</f>
        <v>ALT - II</v>
      </c>
      <c r="S16" s="196">
        <v>15</v>
      </c>
      <c r="T16" s="204">
        <v>2</v>
      </c>
      <c r="U16" s="247">
        <v>16</v>
      </c>
      <c r="V16" s="252">
        <v>1</v>
      </c>
      <c r="W16" s="44">
        <v>13</v>
      </c>
      <c r="X16" s="110">
        <f t="shared" si="0"/>
        <v>14.5</v>
      </c>
    </row>
    <row r="17" spans="1:24" ht="16" thickBot="1" x14ac:dyDescent="0.4">
      <c r="A17" s="162" t="str">
        <f>'S5 EC'!B15</f>
        <v>HAOUAT</v>
      </c>
      <c r="B17" s="165" t="str">
        <f>'S5 EC'!C16</f>
        <v>JESSICA</v>
      </c>
      <c r="C17" s="170" t="str">
        <f>'S5 EC'!D16</f>
        <v>A</v>
      </c>
      <c r="D17" s="174" t="str">
        <f>'S5 EC'!E16</f>
        <v>a2</v>
      </c>
      <c r="E17" s="146" t="str">
        <f>'S5 EC'!F16</f>
        <v>SNRV</v>
      </c>
      <c r="F17" s="196">
        <v>14</v>
      </c>
      <c r="G17" s="197">
        <v>3</v>
      </c>
      <c r="H17" s="209">
        <v>15</v>
      </c>
      <c r="I17" s="211">
        <v>1</v>
      </c>
      <c r="J17" s="148"/>
      <c r="K17" s="139">
        <v>15</v>
      </c>
      <c r="L17" s="155"/>
      <c r="N17" s="125" t="str">
        <f>'S5 EC'!L16</f>
        <v>FUINA</v>
      </c>
      <c r="O17" s="218" t="str">
        <f>'S5 EC'!M16</f>
        <v>YOANN</v>
      </c>
      <c r="P17" s="221" t="str">
        <f>'S5 EC'!N16</f>
        <v>B</v>
      </c>
      <c r="Q17" s="224" t="str">
        <f>'S5 EC'!O16</f>
        <v>b2</v>
      </c>
      <c r="R17" s="227" t="str">
        <f>'S5 EC'!P16</f>
        <v>ALT - SNRV</v>
      </c>
      <c r="S17" s="196">
        <v>17</v>
      </c>
      <c r="T17" s="204">
        <v>3</v>
      </c>
      <c r="U17" s="247">
        <v>18</v>
      </c>
      <c r="V17" s="252">
        <v>1</v>
      </c>
      <c r="W17" s="44">
        <v>18</v>
      </c>
      <c r="X17" s="110">
        <f t="shared" si="0"/>
        <v>18</v>
      </c>
    </row>
    <row r="18" spans="1:24" ht="16" thickBot="1" x14ac:dyDescent="0.4">
      <c r="A18" s="160" t="str">
        <f>'S5 EC'!B16</f>
        <v>KORIE</v>
      </c>
      <c r="B18" s="168" t="str">
        <f>'S5 EC'!C17</f>
        <v>CHARLES</v>
      </c>
      <c r="C18" s="172" t="str">
        <f>'S5 EC'!D17</f>
        <v>A</v>
      </c>
      <c r="D18" s="176" t="str">
        <f>'S5 EC'!E17</f>
        <v>a1</v>
      </c>
      <c r="E18" s="147" t="str">
        <f>'S5 EC'!F17</f>
        <v>II</v>
      </c>
      <c r="F18" s="196">
        <v>17</v>
      </c>
      <c r="G18" s="197">
        <v>3</v>
      </c>
      <c r="H18" s="209">
        <v>19</v>
      </c>
      <c r="I18" s="211">
        <v>2</v>
      </c>
      <c r="J18" s="148"/>
      <c r="K18" s="139">
        <v>19</v>
      </c>
      <c r="L18" s="155"/>
      <c r="N18" s="125" t="str">
        <f>'S5 EC'!L17</f>
        <v>HANNEZO</v>
      </c>
      <c r="O18" s="218" t="str">
        <f>'S5 EC'!M17</f>
        <v>TOM</v>
      </c>
      <c r="P18" s="221" t="str">
        <f>'S5 EC'!N17</f>
        <v>B</v>
      </c>
      <c r="Q18" s="224" t="str">
        <f>'S5 EC'!O17</f>
        <v>b2</v>
      </c>
      <c r="R18" s="227" t="str">
        <f>'S5 EC'!P17</f>
        <v>ALT - SNRV</v>
      </c>
      <c r="S18" s="196">
        <v>11</v>
      </c>
      <c r="T18" s="204">
        <v>0</v>
      </c>
      <c r="U18" s="247">
        <v>11</v>
      </c>
      <c r="V18" s="252">
        <v>0</v>
      </c>
      <c r="W18" s="44">
        <v>8</v>
      </c>
      <c r="X18" s="110">
        <f t="shared" si="0"/>
        <v>9.5</v>
      </c>
    </row>
    <row r="19" spans="1:24" ht="16" thickBot="1" x14ac:dyDescent="0.4">
      <c r="A19" s="163" t="str">
        <f>'S5 EC'!B17</f>
        <v>LE RIGUIER</v>
      </c>
      <c r="B19" s="168" t="str">
        <f>'S5 EC'!C18</f>
        <v>CELIAN</v>
      </c>
      <c r="C19" s="172" t="str">
        <f>'S5 EC'!D18</f>
        <v>A</v>
      </c>
      <c r="D19" s="176" t="str">
        <f>'S5 EC'!E18</f>
        <v>a2</v>
      </c>
      <c r="E19" s="147" t="str">
        <f>'S5 EC'!F18</f>
        <v>SNRV</v>
      </c>
      <c r="F19" s="196">
        <v>16</v>
      </c>
      <c r="G19" s="197">
        <v>2</v>
      </c>
      <c r="H19" s="209">
        <v>17</v>
      </c>
      <c r="I19" s="211">
        <v>1</v>
      </c>
      <c r="J19" s="148"/>
      <c r="K19" s="139">
        <v>17</v>
      </c>
      <c r="L19" s="155"/>
      <c r="N19" s="125" t="str">
        <f>'S5 EC'!L18</f>
        <v>KOWALCZYK</v>
      </c>
      <c r="O19" s="218" t="str">
        <f>'S5 EC'!M18</f>
        <v>LEO</v>
      </c>
      <c r="P19" s="221" t="str">
        <f>'S5 EC'!N18</f>
        <v>B</v>
      </c>
      <c r="Q19" s="224" t="str">
        <f>'S5 EC'!O18</f>
        <v>b2</v>
      </c>
      <c r="R19" s="227" t="str">
        <f>'S5 EC'!P18</f>
        <v>ALT - SNRV</v>
      </c>
      <c r="S19" s="196">
        <v>14</v>
      </c>
      <c r="T19" s="204">
        <v>2</v>
      </c>
      <c r="U19" s="247">
        <v>15</v>
      </c>
      <c r="V19" s="252">
        <v>1</v>
      </c>
      <c r="W19" s="44">
        <v>14</v>
      </c>
      <c r="X19" s="110">
        <f t="shared" si="0"/>
        <v>14.5</v>
      </c>
    </row>
    <row r="20" spans="1:24" ht="16" thickBot="1" x14ac:dyDescent="0.4">
      <c r="A20" s="163" t="str">
        <f>'S5 EC'!B18</f>
        <v>LEONE</v>
      </c>
      <c r="B20" s="165" t="str">
        <f>'S5 EC'!C19</f>
        <v>QUENTIN</v>
      </c>
      <c r="C20" s="170" t="str">
        <f>'S5 EC'!D19</f>
        <v>A</v>
      </c>
      <c r="D20" s="170" t="str">
        <f>'S5 EC'!E19</f>
        <v>a1</v>
      </c>
      <c r="E20" s="146" t="str">
        <f>'S5 EC'!F19</f>
        <v>II</v>
      </c>
      <c r="F20" s="196">
        <v>14</v>
      </c>
      <c r="G20" s="197">
        <v>2</v>
      </c>
      <c r="H20" s="209">
        <v>15</v>
      </c>
      <c r="I20" s="211">
        <v>1</v>
      </c>
      <c r="J20" s="148"/>
      <c r="K20" s="139">
        <v>15</v>
      </c>
      <c r="L20" s="155"/>
      <c r="N20" s="125" t="str">
        <f>'S5 EC'!L19</f>
        <v>LEHERISSIER</v>
      </c>
      <c r="O20" s="218" t="str">
        <f>'S5 EC'!M19</f>
        <v>KYLLIAN</v>
      </c>
      <c r="P20" s="221" t="str">
        <f>'S5 EC'!N19</f>
        <v>B</v>
      </c>
      <c r="Q20" s="224" t="str">
        <f>'S5 EC'!O19</f>
        <v>b1</v>
      </c>
      <c r="R20" s="227" t="str">
        <f>'S5 EC'!P19</f>
        <v>ALT - II</v>
      </c>
      <c r="S20" s="196">
        <v>18</v>
      </c>
      <c r="T20" s="204">
        <v>4</v>
      </c>
      <c r="U20" s="247">
        <v>19</v>
      </c>
      <c r="V20" s="252">
        <v>1</v>
      </c>
      <c r="W20" s="44">
        <v>14</v>
      </c>
      <c r="X20" s="110">
        <f t="shared" si="0"/>
        <v>16.5</v>
      </c>
    </row>
    <row r="21" spans="1:24" ht="16" thickBot="1" x14ac:dyDescent="0.4">
      <c r="A21" s="160" t="str">
        <f>'S5 EC'!B19</f>
        <v>MAURY</v>
      </c>
      <c r="B21" s="168" t="str">
        <f>'S5 EC'!C20</f>
        <v>BENOIT</v>
      </c>
      <c r="C21" s="172" t="str">
        <f>'S5 EC'!D20</f>
        <v>A</v>
      </c>
      <c r="D21" s="176" t="str">
        <f>'S5 EC'!E20</f>
        <v>a1</v>
      </c>
      <c r="E21" s="147" t="str">
        <f>'S5 EC'!F20</f>
        <v>II</v>
      </c>
      <c r="F21" s="196">
        <v>12</v>
      </c>
      <c r="G21" s="197">
        <v>2</v>
      </c>
      <c r="H21" s="209">
        <v>15</v>
      </c>
      <c r="I21" s="211">
        <v>3</v>
      </c>
      <c r="J21" s="148"/>
      <c r="K21" s="139">
        <v>15</v>
      </c>
      <c r="L21" s="155"/>
      <c r="N21" s="125" t="s">
        <v>44</v>
      </c>
      <c r="O21" s="218" t="s">
        <v>45</v>
      </c>
      <c r="P21" s="221" t="str">
        <f>'S5 EC'!N20</f>
        <v>B</v>
      </c>
      <c r="Q21" s="224" t="str">
        <f>'S5 EC'!O20</f>
        <v>b2</v>
      </c>
      <c r="R21" s="227" t="str">
        <f>'S5 EC'!P20</f>
        <v>ALT - SNRV</v>
      </c>
      <c r="S21" s="196">
        <v>16</v>
      </c>
      <c r="T21" s="204">
        <v>2</v>
      </c>
      <c r="U21" s="247">
        <v>17</v>
      </c>
      <c r="V21" s="252">
        <v>1</v>
      </c>
      <c r="W21" s="44">
        <v>16</v>
      </c>
      <c r="X21" s="110">
        <f t="shared" si="0"/>
        <v>16.5</v>
      </c>
    </row>
    <row r="22" spans="1:24" ht="16" thickBot="1" x14ac:dyDescent="0.4">
      <c r="A22" s="163" t="str">
        <f>'S5 EC'!B20</f>
        <v>MORQUE</v>
      </c>
      <c r="B22" s="165" t="str">
        <f>'S5 EC'!C21</f>
        <v>AMINE</v>
      </c>
      <c r="C22" s="170" t="str">
        <f>'S5 EC'!D21</f>
        <v>A</v>
      </c>
      <c r="D22" s="174" t="str">
        <f>'S5 EC'!E21</f>
        <v>a2</v>
      </c>
      <c r="E22" s="146" t="str">
        <f>'S5 EC'!F21</f>
        <v>SNRV</v>
      </c>
      <c r="F22" s="196">
        <v>13</v>
      </c>
      <c r="G22" s="197">
        <v>1</v>
      </c>
      <c r="H22" s="209">
        <v>14</v>
      </c>
      <c r="I22" s="211">
        <v>1</v>
      </c>
      <c r="J22" s="148"/>
      <c r="K22" s="139">
        <v>14</v>
      </c>
      <c r="L22" s="155"/>
      <c r="N22" s="125" t="str">
        <f>'S5 EC'!L21</f>
        <v>VALENTIN</v>
      </c>
      <c r="O22" s="218" t="str">
        <f>'S5 EC'!M21</f>
        <v>MATHIEU</v>
      </c>
      <c r="P22" s="221" t="str">
        <f>'S5 EC'!N21</f>
        <v>B</v>
      </c>
      <c r="Q22" s="224" t="str">
        <f>'S5 EC'!O21</f>
        <v>b1</v>
      </c>
      <c r="R22" s="227" t="str">
        <f>'S5 EC'!P21</f>
        <v>ALT - II</v>
      </c>
      <c r="S22" s="196">
        <v>17</v>
      </c>
      <c r="T22" s="204">
        <v>3</v>
      </c>
      <c r="U22" s="247">
        <v>18</v>
      </c>
      <c r="V22" s="252">
        <v>1</v>
      </c>
      <c r="W22" s="44">
        <v>18</v>
      </c>
      <c r="X22" s="110">
        <f t="shared" si="0"/>
        <v>18</v>
      </c>
    </row>
    <row r="23" spans="1:24" ht="16" thickBot="1" x14ac:dyDescent="0.4">
      <c r="A23" s="160" t="str">
        <f>'S5 EC'!B21</f>
        <v>NOUIRA</v>
      </c>
      <c r="B23" s="165" t="str">
        <f>'S5 EC'!C22</f>
        <v>ENZO</v>
      </c>
      <c r="C23" s="170" t="str">
        <f>'S5 EC'!D22</f>
        <v>A</v>
      </c>
      <c r="D23" s="174" t="str">
        <f>'S5 EC'!E22</f>
        <v>a2</v>
      </c>
      <c r="E23" s="146" t="str">
        <f>'S5 EC'!F22</f>
        <v>SNRV</v>
      </c>
      <c r="F23" s="196">
        <v>13</v>
      </c>
      <c r="G23" s="197">
        <v>1</v>
      </c>
      <c r="H23" s="209">
        <v>14</v>
      </c>
      <c r="I23" s="211">
        <v>1</v>
      </c>
      <c r="J23" s="148"/>
      <c r="K23" s="139">
        <v>14</v>
      </c>
      <c r="L23" s="155"/>
      <c r="N23" s="126" t="str">
        <f>'S5 EC'!L22</f>
        <v>ZIMNY</v>
      </c>
      <c r="O23" s="219" t="str">
        <f>'S5 EC'!M22</f>
        <v>GUILLAUME</v>
      </c>
      <c r="P23" s="222" t="str">
        <f>'S5 EC'!N22</f>
        <v>B</v>
      </c>
      <c r="Q23" s="225" t="str">
        <f>'S5 EC'!O22</f>
        <v>b2</v>
      </c>
      <c r="R23" s="228" t="str">
        <f>'S5 EC'!P22</f>
        <v>ALT - SNRV</v>
      </c>
      <c r="S23" s="230">
        <v>14</v>
      </c>
      <c r="T23" s="231">
        <v>0</v>
      </c>
      <c r="U23" s="249">
        <v>15</v>
      </c>
      <c r="V23" s="252">
        <v>1</v>
      </c>
      <c r="W23" s="117">
        <v>13</v>
      </c>
      <c r="X23" s="256">
        <f t="shared" si="0"/>
        <v>14</v>
      </c>
    </row>
    <row r="24" spans="1:24" ht="19" thickBot="1" x14ac:dyDescent="0.4">
      <c r="A24" s="160" t="str">
        <f>'S5 EC'!B22</f>
        <v>PERROD</v>
      </c>
      <c r="B24" s="168" t="str">
        <f>'S5 EC'!C23</f>
        <v>VALENTIN</v>
      </c>
      <c r="C24" s="172" t="str">
        <f>'S5 EC'!D23</f>
        <v>A</v>
      </c>
      <c r="D24" s="176" t="str">
        <f>'S5 EC'!E23</f>
        <v>a1</v>
      </c>
      <c r="E24" s="147" t="str">
        <f>'S5 EC'!F23</f>
        <v>II</v>
      </c>
      <c r="F24" s="196">
        <v>14</v>
      </c>
      <c r="G24" s="197">
        <v>1</v>
      </c>
      <c r="H24" s="209">
        <v>16</v>
      </c>
      <c r="I24" s="211">
        <v>2</v>
      </c>
      <c r="J24" s="148"/>
      <c r="K24" s="139">
        <v>16</v>
      </c>
      <c r="L24" s="155"/>
      <c r="S24" s="303" t="s">
        <v>34</v>
      </c>
      <c r="T24" s="305"/>
      <c r="U24" s="250">
        <f>AVERAGE(U8:U23)</f>
        <v>16.125</v>
      </c>
      <c r="V24" s="235"/>
      <c r="W24" s="215">
        <f>AVERAGE(W10:W23)</f>
        <v>13.785714285714286</v>
      </c>
      <c r="X24" s="257">
        <f>AVERAGE(X8:X23)</f>
        <v>15.03125</v>
      </c>
    </row>
    <row r="25" spans="1:24" ht="15.5" x14ac:dyDescent="0.35">
      <c r="A25" s="163" t="str">
        <f>'S5 EC'!B23</f>
        <v>QUILLIER</v>
      </c>
      <c r="B25" s="168" t="str">
        <f>'S5 EC'!C24</f>
        <v>TITOUAN</v>
      </c>
      <c r="C25" s="172" t="str">
        <f>'S5 EC'!D24</f>
        <v>A</v>
      </c>
      <c r="D25" s="176" t="str">
        <f>'S5 EC'!E24</f>
        <v>a1</v>
      </c>
      <c r="E25" s="147" t="str">
        <f>'S5 EC'!F24</f>
        <v>II</v>
      </c>
      <c r="F25" s="196">
        <v>14</v>
      </c>
      <c r="G25" s="197">
        <v>2</v>
      </c>
      <c r="H25" s="209">
        <v>15</v>
      </c>
      <c r="I25" s="211">
        <v>1</v>
      </c>
      <c r="J25" s="148"/>
      <c r="K25" s="139">
        <v>15</v>
      </c>
      <c r="L25" s="155"/>
    </row>
    <row r="26" spans="1:24" ht="15.5" x14ac:dyDescent="0.35">
      <c r="A26" s="163" t="str">
        <f>'S5 EC'!B24</f>
        <v>RICHAUD</v>
      </c>
      <c r="B26" s="165" t="str">
        <f>'S5 EC'!C25</f>
        <v>JULIEN</v>
      </c>
      <c r="C26" s="170" t="str">
        <f>'S5 EC'!D25</f>
        <v>A</v>
      </c>
      <c r="D26" s="174" t="str">
        <f>'S5 EC'!E25</f>
        <v>a1</v>
      </c>
      <c r="E26" s="146" t="str">
        <f>'S5 EC'!F25</f>
        <v>II</v>
      </c>
      <c r="F26" s="196">
        <v>15</v>
      </c>
      <c r="G26" s="197">
        <v>2</v>
      </c>
      <c r="H26" s="209">
        <v>16</v>
      </c>
      <c r="I26" s="211">
        <v>1</v>
      </c>
      <c r="J26" s="148"/>
      <c r="K26" s="139">
        <v>16</v>
      </c>
      <c r="L26" s="155"/>
    </row>
    <row r="27" spans="1:24" ht="15.5" x14ac:dyDescent="0.35">
      <c r="A27" s="160" t="str">
        <f>'S5 EC'!B25</f>
        <v>ROBIC</v>
      </c>
      <c r="B27" s="165" t="str">
        <f>'S5 EC'!C26</f>
        <v>AXEL</v>
      </c>
      <c r="C27" s="170" t="str">
        <f>'S5 EC'!D26</f>
        <v>A</v>
      </c>
      <c r="D27" s="174" t="str">
        <f>'S5 EC'!E26</f>
        <v>a1</v>
      </c>
      <c r="E27" s="146" t="str">
        <f>'S5 EC'!F26</f>
        <v>II</v>
      </c>
      <c r="F27" s="196">
        <v>16</v>
      </c>
      <c r="G27" s="197">
        <v>2</v>
      </c>
      <c r="H27" s="209">
        <v>17</v>
      </c>
      <c r="I27" s="211">
        <v>1</v>
      </c>
      <c r="J27" s="148"/>
      <c r="K27" s="139">
        <v>17</v>
      </c>
      <c r="L27" s="155"/>
    </row>
    <row r="28" spans="1:24" ht="15.5" x14ac:dyDescent="0.35">
      <c r="A28" s="160" t="str">
        <f>'S5 EC'!B26</f>
        <v>ROLLINAT</v>
      </c>
      <c r="B28" s="165" t="str">
        <f>'S5 EC'!C27</f>
        <v>OSCAR</v>
      </c>
      <c r="C28" s="170" t="str">
        <f>'S5 EC'!D27</f>
        <v>A</v>
      </c>
      <c r="D28" s="174" t="str">
        <f>'S5 EC'!E27</f>
        <v>a1</v>
      </c>
      <c r="E28" s="146" t="str">
        <f>'S5 EC'!F27</f>
        <v>II</v>
      </c>
      <c r="F28" s="196">
        <v>16</v>
      </c>
      <c r="G28" s="197">
        <v>2</v>
      </c>
      <c r="H28" s="209">
        <v>17</v>
      </c>
      <c r="I28" s="211">
        <v>1</v>
      </c>
      <c r="J28" s="148"/>
      <c r="K28" s="139">
        <v>17</v>
      </c>
      <c r="L28" s="191"/>
    </row>
    <row r="29" spans="1:24" ht="16" thickBot="1" x14ac:dyDescent="0.4">
      <c r="A29" s="160" t="str">
        <f>'S5 EC'!B27</f>
        <v>SOLIGNAC</v>
      </c>
      <c r="B29" s="169" t="str">
        <f>'S5 EC'!C28</f>
        <v>FELICIEN</v>
      </c>
      <c r="C29" s="173" t="str">
        <f>'S5 EC'!D28</f>
        <v>A</v>
      </c>
      <c r="D29" s="177" t="str">
        <f>'S5 EC'!E28</f>
        <v>a1</v>
      </c>
      <c r="E29" s="179" t="str">
        <f>'S5 EC'!F28</f>
        <v>II</v>
      </c>
      <c r="F29" s="200">
        <v>14</v>
      </c>
      <c r="G29" s="201">
        <v>2</v>
      </c>
      <c r="H29" s="210">
        <v>16</v>
      </c>
      <c r="I29" s="212">
        <v>2</v>
      </c>
      <c r="J29" s="190"/>
      <c r="K29" s="142">
        <v>16</v>
      </c>
      <c r="L29" s="191"/>
    </row>
    <row r="30" spans="1:24" ht="19" thickBot="1" x14ac:dyDescent="0.4">
      <c r="A30" s="164" t="str">
        <f>'S5 EC'!B28</f>
        <v>UNAL</v>
      </c>
      <c r="F30" s="303" t="s">
        <v>34</v>
      </c>
      <c r="G30" s="304"/>
      <c r="H30" s="207">
        <f>AVERAGE(H8:H29)</f>
        <v>15.545454545454545</v>
      </c>
      <c r="I30" s="208"/>
      <c r="J30" s="180"/>
      <c r="K30" s="213">
        <f>AVERAGE(K8:K29)</f>
        <v>15.545454545454545</v>
      </c>
    </row>
  </sheetData>
  <mergeCells count="22">
    <mergeCell ref="F30:G30"/>
    <mergeCell ref="S24:T24"/>
    <mergeCell ref="X6:X7"/>
    <mergeCell ref="E6:E7"/>
    <mergeCell ref="R6:R7"/>
    <mergeCell ref="K6:K7"/>
    <mergeCell ref="O1:S1"/>
    <mergeCell ref="S4:V4"/>
    <mergeCell ref="S5:V5"/>
    <mergeCell ref="N6:N7"/>
    <mergeCell ref="O6:O7"/>
    <mergeCell ref="P6:P7"/>
    <mergeCell ref="Q6:Q7"/>
    <mergeCell ref="S6:V6"/>
    <mergeCell ref="B1:F1"/>
    <mergeCell ref="F5:I5"/>
    <mergeCell ref="F6:I6"/>
    <mergeCell ref="A6:A7"/>
    <mergeCell ref="B6:B7"/>
    <mergeCell ref="C6:C7"/>
    <mergeCell ref="D6:D7"/>
    <mergeCell ref="F4:I4"/>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S5 EC</vt:lpstr>
      <vt:lpstr>S5 PPP</vt:lpstr>
      <vt:lpstr>S6 PORTFOLIO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2024-06-25T14:06:35Z</dcterms:modified>
</cp:coreProperties>
</file>