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10" windowWidth="14810" windowHeight="6350" activeTab="2"/>
  </bookViews>
  <sheets>
    <sheet name="S5 EC" sheetId="1" r:id="rId1"/>
    <sheet name="S5 PPP" sheetId="2" r:id="rId2"/>
    <sheet name="S6 PORTFOLIO" sheetId="4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J8" i="4" l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T30" i="4" l="1"/>
  <c r="R30" i="4" l="1"/>
  <c r="G30" i="4"/>
  <c r="S30" i="4" l="1"/>
  <c r="H30" i="4"/>
  <c r="I30" i="4" l="1"/>
  <c r="U9" i="4" l="1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8" i="4"/>
  <c r="U30" i="4" l="1"/>
  <c r="J30" i="4" l="1"/>
  <c r="N28" i="2"/>
  <c r="S28" i="1" l="1"/>
  <c r="H28" i="1" l="1"/>
  <c r="U7" i="1" l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6" i="1"/>
  <c r="U28" i="1" l="1"/>
  <c r="J28" i="1"/>
  <c r="F28" i="2"/>
  <c r="G28" i="1" l="1"/>
  <c r="R28" i="1" l="1"/>
  <c r="Q26" i="1" l="1"/>
  <c r="Q27" i="1"/>
  <c r="Q25" i="1"/>
  <c r="Q24" i="1"/>
  <c r="Q23" i="1"/>
  <c r="Q22" i="1"/>
  <c r="Q21" i="1"/>
  <c r="Q16" i="1"/>
  <c r="Q17" i="1"/>
  <c r="Q18" i="1"/>
  <c r="Q19" i="1"/>
  <c r="Q20" i="1"/>
  <c r="Q13" i="1"/>
  <c r="Q14" i="1"/>
  <c r="Q15" i="1"/>
  <c r="Q12" i="1"/>
  <c r="Q11" i="1"/>
  <c r="Q10" i="1"/>
  <c r="Q6" i="1"/>
  <c r="Q7" i="1"/>
  <c r="Q8" i="1"/>
  <c r="Q9" i="1"/>
  <c r="O26" i="1"/>
  <c r="P26" i="1"/>
  <c r="O27" i="1"/>
  <c r="P27" i="1"/>
  <c r="O25" i="1"/>
  <c r="P25" i="1"/>
  <c r="O24" i="1"/>
  <c r="P24" i="1"/>
  <c r="O23" i="1"/>
  <c r="P23" i="1"/>
  <c r="O22" i="1"/>
  <c r="P22" i="1"/>
  <c r="O21" i="1"/>
  <c r="P21" i="1"/>
  <c r="O16" i="1"/>
  <c r="P16" i="1"/>
  <c r="O17" i="1"/>
  <c r="P17" i="1"/>
  <c r="O18" i="1"/>
  <c r="P18" i="1"/>
  <c r="O19" i="1"/>
  <c r="P19" i="1"/>
  <c r="O20" i="1"/>
  <c r="P20" i="1"/>
  <c r="O13" i="1"/>
  <c r="P13" i="1"/>
  <c r="O14" i="1"/>
  <c r="P14" i="1"/>
  <c r="O15" i="1"/>
  <c r="P15" i="1"/>
  <c r="O12" i="1"/>
  <c r="P12" i="1"/>
  <c r="O11" i="1"/>
  <c r="P11" i="1"/>
  <c r="O10" i="1"/>
  <c r="P10" i="1"/>
  <c r="O6" i="1"/>
  <c r="P6" i="1"/>
  <c r="O7" i="1"/>
  <c r="P7" i="1"/>
  <c r="O8" i="1"/>
  <c r="P8" i="1"/>
  <c r="O9" i="1"/>
  <c r="P9" i="1"/>
  <c r="L26" i="1"/>
  <c r="L27" i="1"/>
  <c r="L25" i="1"/>
  <c r="L23" i="1"/>
  <c r="L22" i="1"/>
  <c r="L21" i="1"/>
  <c r="L16" i="1"/>
  <c r="L17" i="1"/>
  <c r="L18" i="1"/>
  <c r="L19" i="1"/>
  <c r="L20" i="1"/>
  <c r="L15" i="1"/>
  <c r="M15" i="1"/>
  <c r="N15" i="1"/>
  <c r="L14" i="1"/>
  <c r="L13" i="1"/>
  <c r="L12" i="1"/>
  <c r="L11" i="1"/>
  <c r="L10" i="1"/>
  <c r="L6" i="1"/>
  <c r="L7" i="1"/>
  <c r="L8" i="1"/>
  <c r="L9" i="1"/>
  <c r="M26" i="1"/>
  <c r="M27" i="1"/>
  <c r="N27" i="1"/>
  <c r="M25" i="1"/>
  <c r="N25" i="1"/>
  <c r="M24" i="1"/>
  <c r="N24" i="1"/>
  <c r="M23" i="1"/>
  <c r="N23" i="1"/>
  <c r="M22" i="1"/>
  <c r="M21" i="1"/>
  <c r="N21" i="1"/>
  <c r="M16" i="1"/>
  <c r="N16" i="1"/>
  <c r="M17" i="1"/>
  <c r="N17" i="1"/>
  <c r="M18" i="1"/>
  <c r="N18" i="1"/>
  <c r="M19" i="1"/>
  <c r="N19" i="1"/>
  <c r="M20" i="1"/>
  <c r="N20" i="1"/>
  <c r="M13" i="1"/>
  <c r="N13" i="1"/>
  <c r="M14" i="1"/>
  <c r="M12" i="1"/>
  <c r="N12" i="1"/>
  <c r="M11" i="1"/>
  <c r="N11" i="1"/>
  <c r="M10" i="1"/>
  <c r="N10" i="1"/>
  <c r="M6" i="1"/>
  <c r="N6" i="1"/>
  <c r="M7" i="1"/>
  <c r="N7" i="1"/>
  <c r="M8" i="1"/>
  <c r="N8" i="1"/>
  <c r="M9" i="1"/>
  <c r="N9" i="1"/>
  <c r="A27" i="1"/>
  <c r="A28" i="1"/>
  <c r="A26" i="1"/>
  <c r="A19" i="1"/>
  <c r="A20" i="1"/>
  <c r="A21" i="1"/>
  <c r="A22" i="1"/>
  <c r="A24" i="1"/>
  <c r="A25" i="1"/>
  <c r="A18" i="1"/>
  <c r="A15" i="1"/>
  <c r="A16" i="1"/>
  <c r="A17" i="1"/>
  <c r="A13" i="1"/>
  <c r="A14" i="1"/>
  <c r="A12" i="1"/>
  <c r="A11" i="1"/>
  <c r="A10" i="1"/>
  <c r="A9" i="1"/>
  <c r="A8" i="1"/>
  <c r="A6" i="1"/>
  <c r="A7" i="1"/>
  <c r="D26" i="1"/>
  <c r="E26" i="1"/>
  <c r="D27" i="1"/>
  <c r="E27" i="1"/>
  <c r="D25" i="1"/>
  <c r="E25" i="1"/>
  <c r="D19" i="1"/>
  <c r="E19" i="1"/>
  <c r="D20" i="1"/>
  <c r="E20" i="1"/>
  <c r="D21" i="1"/>
  <c r="E21" i="1"/>
  <c r="D22" i="1"/>
  <c r="E22" i="1"/>
  <c r="D23" i="1"/>
  <c r="E23" i="1"/>
  <c r="D24" i="1"/>
  <c r="E24" i="1"/>
  <c r="D18" i="1"/>
  <c r="E18" i="1"/>
  <c r="D15" i="1"/>
  <c r="E15" i="1"/>
  <c r="D16" i="1"/>
  <c r="E16" i="1"/>
  <c r="D17" i="1"/>
  <c r="E17" i="1"/>
  <c r="D13" i="1"/>
  <c r="E13" i="1"/>
  <c r="D14" i="1"/>
  <c r="E14" i="1"/>
  <c r="D12" i="1"/>
  <c r="E12" i="1"/>
  <c r="D11" i="1"/>
  <c r="E11" i="1"/>
  <c r="D10" i="1"/>
  <c r="E10" i="1"/>
  <c r="D9" i="1"/>
  <c r="E9" i="1"/>
  <c r="D8" i="1"/>
  <c r="E8" i="1"/>
  <c r="D6" i="1"/>
  <c r="E6" i="1"/>
  <c r="D7" i="1"/>
  <c r="E7" i="1"/>
  <c r="F26" i="1"/>
  <c r="F27" i="1"/>
  <c r="F25" i="1"/>
  <c r="F19" i="1"/>
  <c r="F20" i="1"/>
  <c r="F21" i="1"/>
  <c r="F22" i="1"/>
  <c r="F23" i="1"/>
  <c r="F24" i="1"/>
  <c r="F18" i="1"/>
  <c r="F15" i="1"/>
  <c r="F16" i="1"/>
  <c r="F17" i="1"/>
  <c r="F13" i="1"/>
  <c r="F14" i="1"/>
  <c r="F12" i="1"/>
  <c r="F11" i="1"/>
  <c r="F10" i="1"/>
  <c r="F9" i="1"/>
  <c r="F8" i="1"/>
  <c r="F6" i="1"/>
  <c r="F7" i="1"/>
  <c r="B26" i="1"/>
  <c r="C26" i="1"/>
  <c r="B27" i="1"/>
  <c r="C27" i="1"/>
  <c r="B25" i="1"/>
  <c r="C25" i="1"/>
  <c r="B19" i="1"/>
  <c r="C19" i="1"/>
  <c r="B20" i="1"/>
  <c r="C20" i="1"/>
  <c r="B21" i="1"/>
  <c r="C21" i="1"/>
  <c r="B22" i="1"/>
  <c r="C22" i="1"/>
  <c r="B23" i="1"/>
  <c r="C23" i="1"/>
  <c r="B24" i="1"/>
  <c r="C24" i="1"/>
  <c r="B18" i="1"/>
  <c r="C18" i="1"/>
  <c r="B15" i="1"/>
  <c r="C15" i="1"/>
  <c r="B16" i="1"/>
  <c r="C16" i="1"/>
  <c r="B17" i="1"/>
  <c r="C17" i="1"/>
  <c r="B13" i="1"/>
  <c r="C13" i="1"/>
  <c r="B14" i="1"/>
  <c r="C14" i="1"/>
  <c r="B12" i="1"/>
  <c r="B11" i="1"/>
  <c r="C11" i="1"/>
  <c r="B10" i="1"/>
  <c r="C10" i="1"/>
  <c r="B9" i="1"/>
  <c r="C9" i="1"/>
  <c r="B8" i="1"/>
  <c r="C8" i="1"/>
  <c r="B6" i="1"/>
  <c r="C6" i="1"/>
  <c r="B7" i="1"/>
  <c r="C7" i="1"/>
</calcChain>
</file>

<file path=xl/sharedStrings.xml><?xml version="1.0" encoding="utf-8"?>
<sst xmlns="http://schemas.openxmlformats.org/spreadsheetml/2006/main" count="562" uniqueCount="135">
  <si>
    <t>M. Buniva</t>
  </si>
  <si>
    <t>NOM</t>
  </si>
  <si>
    <t xml:space="preserve">Moy.  </t>
  </si>
  <si>
    <t xml:space="preserve">prénom </t>
  </si>
  <si>
    <t>TD</t>
  </si>
  <si>
    <t>tp</t>
  </si>
  <si>
    <t>Eval 1</t>
  </si>
  <si>
    <t>Eval 2</t>
  </si>
  <si>
    <t>S5</t>
  </si>
  <si>
    <t>S6</t>
  </si>
  <si>
    <t>EC - alt</t>
  </si>
  <si>
    <t>tp DS - coef 1</t>
  </si>
  <si>
    <t>Parcours</t>
  </si>
  <si>
    <t>Eval</t>
  </si>
  <si>
    <t xml:space="preserve"> tp oral - coef 1</t>
  </si>
  <si>
    <t>profil Linkedin + veille informationnelle sur fil d'actu</t>
  </si>
  <si>
    <t>Eval.</t>
  </si>
  <si>
    <t>BUT GMP3 - COM</t>
  </si>
  <si>
    <t>BUT GMP3 - Portfolio</t>
  </si>
  <si>
    <t>parcours</t>
  </si>
  <si>
    <t>DM - coef 1</t>
  </si>
  <si>
    <t>EC - ftp</t>
  </si>
  <si>
    <t>PPP - ftp</t>
  </si>
  <si>
    <t>Bastien</t>
  </si>
  <si>
    <t>Mathéo</t>
  </si>
  <si>
    <t>Projet pro: hard/soft skills</t>
  </si>
  <si>
    <t>CV fin BUT</t>
  </si>
  <si>
    <t>Erwann</t>
  </si>
  <si>
    <t>Lorenzo</t>
  </si>
  <si>
    <t>ANDREO</t>
  </si>
  <si>
    <t>Ethan</t>
  </si>
  <si>
    <t>AUZET</t>
  </si>
  <si>
    <t>Raphaël</t>
  </si>
  <si>
    <t>DEL IMMAGINE</t>
  </si>
  <si>
    <t>Arthur</t>
  </si>
  <si>
    <t>FILIPPI</t>
  </si>
  <si>
    <t>Matthieu</t>
  </si>
  <si>
    <t>GAILLIARD</t>
  </si>
  <si>
    <t>Adrien</t>
  </si>
  <si>
    <t>GOUNARD</t>
  </si>
  <si>
    <t>Maxime</t>
  </si>
  <si>
    <t>HUTTIN</t>
  </si>
  <si>
    <t>LEPINAY-SALVETAT</t>
  </si>
  <si>
    <t>Guillaume</t>
  </si>
  <si>
    <t>MALDONADO</t>
  </si>
  <si>
    <t>MASSELIN</t>
  </si>
  <si>
    <t>Hélène</t>
  </si>
  <si>
    <t>MEXIS</t>
  </si>
  <si>
    <t>Hélios</t>
  </si>
  <si>
    <t>MIHALCEA</t>
  </si>
  <si>
    <t>Gabriel</t>
  </si>
  <si>
    <t>MONTEUX</t>
  </si>
  <si>
    <t>Oscar</t>
  </si>
  <si>
    <t>NGUYEN</t>
  </si>
  <si>
    <t>Thibault</t>
  </si>
  <si>
    <t>OLIVIER</t>
  </si>
  <si>
    <t>PAILLUSSON</t>
  </si>
  <si>
    <t>Pierre</t>
  </si>
  <si>
    <t>PAQUET</t>
  </si>
  <si>
    <t>Igor</t>
  </si>
  <si>
    <t>RAMOGNINO</t>
  </si>
  <si>
    <t>Johan</t>
  </si>
  <si>
    <t>RENARD</t>
  </si>
  <si>
    <t>Aurélien</t>
  </si>
  <si>
    <t>SARTRE</t>
  </si>
  <si>
    <t>Jules</t>
  </si>
  <si>
    <t>SERAFIN</t>
  </si>
  <si>
    <t>Alex</t>
  </si>
  <si>
    <t>SOFFNER</t>
  </si>
  <si>
    <t>A</t>
  </si>
  <si>
    <t>a2</t>
  </si>
  <si>
    <t>II</t>
  </si>
  <si>
    <t>a1</t>
  </si>
  <si>
    <t>SNRV</t>
  </si>
  <si>
    <t>BEUGNET</t>
  </si>
  <si>
    <t>B</t>
  </si>
  <si>
    <t>b2</t>
  </si>
  <si>
    <t>ALT - II</t>
  </si>
  <si>
    <t>CHICHERY</t>
  </si>
  <si>
    <t>Nicolas</t>
  </si>
  <si>
    <t>COLLUARD</t>
  </si>
  <si>
    <t>François</t>
  </si>
  <si>
    <t>DE LA FARE</t>
  </si>
  <si>
    <t>Mathilde</t>
  </si>
  <si>
    <t>DUMOND</t>
  </si>
  <si>
    <t>b1</t>
  </si>
  <si>
    <t>FOUQUETEAU</t>
  </si>
  <si>
    <t>Coralie</t>
  </si>
  <si>
    <t>GIRARDET</t>
  </si>
  <si>
    <t>Tristan</t>
  </si>
  <si>
    <t>GUERIN</t>
  </si>
  <si>
    <t>HECKMANN</t>
  </si>
  <si>
    <t>HORLACI</t>
  </si>
  <si>
    <t>Stefan</t>
  </si>
  <si>
    <t>ISOARDI</t>
  </si>
  <si>
    <t>Quentin</t>
  </si>
  <si>
    <t>LAMBERT-SOULAGE</t>
  </si>
  <si>
    <t>ALT - SNRV</t>
  </si>
  <si>
    <t>LEBOUCHER</t>
  </si>
  <si>
    <t>Valentin</t>
  </si>
  <si>
    <t>LEENHARDT</t>
  </si>
  <si>
    <t>Basile</t>
  </si>
  <si>
    <t>LEFEBVRE</t>
  </si>
  <si>
    <t>Teva</t>
  </si>
  <si>
    <t>MARTIN</t>
  </si>
  <si>
    <t>Dylan</t>
  </si>
  <si>
    <t>MONINO</t>
  </si>
  <si>
    <t>MORESTIN-CADET</t>
  </si>
  <si>
    <t>Timéo</t>
  </si>
  <si>
    <t>ROSSI</t>
  </si>
  <si>
    <t>Vincent</t>
  </si>
  <si>
    <t>SELLIES</t>
  </si>
  <si>
    <t>Esteban</t>
  </si>
  <si>
    <t>TONDINO</t>
  </si>
  <si>
    <t>ZININI</t>
  </si>
  <si>
    <t>Louis</t>
  </si>
  <si>
    <t>Rappel: CV-type au S2</t>
  </si>
  <si>
    <t>indisp.</t>
  </si>
  <si>
    <t>abs 16/01, CV rendu</t>
  </si>
  <si>
    <t>BUT GMP3 - PPP S5</t>
  </si>
  <si>
    <t>abs 17/01, justif., cv rendu</t>
  </si>
  <si>
    <t>oral incomplet</t>
  </si>
  <si>
    <t>Pour rappel: Map du S4</t>
  </si>
  <si>
    <t>DM - coef 2</t>
  </si>
  <si>
    <t>DM+oral - coef 3</t>
  </si>
  <si>
    <t>Map S5-S6</t>
  </si>
  <si>
    <t xml:space="preserve">Google Site perso S6 </t>
  </si>
  <si>
    <r>
      <t xml:space="preserve">Portfolio v1   </t>
    </r>
    <r>
      <rPr>
        <sz val="9"/>
        <rFont val="Calibri"/>
        <family val="2"/>
      </rPr>
      <t>(version</t>
    </r>
    <r>
      <rPr>
        <b/>
        <sz val="9"/>
        <rFont val="Calibri"/>
        <family val="2"/>
      </rPr>
      <t xml:space="preserve"> complète</t>
    </r>
    <r>
      <rPr>
        <sz val="9"/>
        <rFont val="Calibri"/>
        <family val="2"/>
      </rPr>
      <t xml:space="preserve"> perso)</t>
    </r>
  </si>
  <si>
    <r>
      <t xml:space="preserve">Portfolio v2 </t>
    </r>
    <r>
      <rPr>
        <sz val="9"/>
        <rFont val="Calibri"/>
        <family val="2"/>
      </rPr>
      <t xml:space="preserve">(version </t>
    </r>
    <r>
      <rPr>
        <b/>
        <sz val="9"/>
        <rFont val="Calibri"/>
        <family val="2"/>
      </rPr>
      <t>allégée</t>
    </r>
    <r>
      <rPr>
        <sz val="9"/>
        <rFont val="Calibri"/>
        <family val="2"/>
      </rPr>
      <t>, compétences majeures)</t>
    </r>
  </si>
  <si>
    <r>
      <t xml:space="preserve">e-Portfolio v3 </t>
    </r>
    <r>
      <rPr>
        <sz val="9"/>
        <rFont val="Calibri"/>
        <family val="2"/>
      </rPr>
      <t xml:space="preserve">(version </t>
    </r>
    <r>
      <rPr>
        <b/>
        <sz val="9"/>
        <rFont val="Calibri"/>
        <family val="2"/>
      </rPr>
      <t>publiable</t>
    </r>
    <r>
      <rPr>
        <sz val="9"/>
        <rFont val="Calibri"/>
        <family val="2"/>
      </rPr>
      <t>)</t>
    </r>
  </si>
  <si>
    <t>non (ou partiellement) empaqueté</t>
  </si>
  <si>
    <t>v2 non remise</t>
  </si>
  <si>
    <t>v2: consigne mal comprise p/r à v1</t>
  </si>
  <si>
    <t>v2: consigne partiellement appliquée p/r à v1</t>
  </si>
  <si>
    <t>v1 non conforme aux attendus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</si>
</sst>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0.0"/>
  </numFmts>
  <fonts count="7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b/>
      <sz val="9"/>
      <name val="Arial"/>
      <family val="2"/>
    </font>
    <font>
      <b/>
      <sz val="11"/>
      <color theme="1"/>
      <name val="Arial"/>
      <family val="2"/>
    </font>
    <font>
      <b/>
      <sz val="10"/>
      <name val="Calibri"/>
      <family val="2"/>
    </font>
    <font>
      <i/>
      <sz val="8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i/>
      <sz val="9"/>
      <name val="Calibri"/>
      <family val="2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name val="Calibri"/>
      <family val="2"/>
    </font>
    <font>
      <sz val="10"/>
      <name val="Arial"/>
      <family val="2"/>
    </font>
    <font>
      <b/>
      <sz val="12"/>
      <color theme="3"/>
      <name val="Calibri"/>
      <family val="2"/>
      <scheme val="minor"/>
    </font>
    <font>
      <b/>
      <sz val="12"/>
      <color theme="1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0"/>
      <color indexed="12"/>
      <name val="Arial"/>
      <family val="2"/>
    </font>
    <font>
      <b/>
      <sz val="18"/>
      <color theme="3"/>
      <name val="Cambria"/>
      <family val="2"/>
      <scheme val="major"/>
    </font>
    <font>
      <i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3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i/>
      <sz val="9"/>
      <color theme="3"/>
      <name val="Calibri"/>
      <family val="2"/>
      <scheme val="minor"/>
    </font>
    <font>
      <b/>
      <sz val="11"/>
      <name val="Calibri"/>
      <family val="2"/>
    </font>
    <font>
      <i/>
      <sz val="10"/>
      <name val="Calibri"/>
      <family val="2"/>
    </font>
    <font>
      <sz val="11"/>
      <name val="Calibri"/>
      <family val="2"/>
    </font>
    <font>
      <b/>
      <i/>
      <sz val="9"/>
      <name val="Calibri"/>
      <family val="2"/>
    </font>
    <font>
      <i/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31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88">
    <xf numFmtId="0" fontId="0" fillId="0" borderId="0"/>
    <xf numFmtId="0" fontId="20" fillId="0" borderId="0"/>
    <xf numFmtId="0" fontId="23" fillId="0" borderId="0" applyNumberFormat="0" applyFill="0" applyBorder="0" applyAlignment="0" applyProtection="0"/>
    <xf numFmtId="0" fontId="24" fillId="0" borderId="11" applyNumberFormat="0" applyFill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8" fillId="4" borderId="0" applyNumberFormat="0" applyBorder="0" applyAlignment="0" applyProtection="0"/>
    <xf numFmtId="0" fontId="29" fillId="5" borderId="0" applyNumberFormat="0" applyBorder="0" applyAlignment="0" applyProtection="0"/>
    <xf numFmtId="0" fontId="30" fillId="6" borderId="0" applyNumberFormat="0" applyBorder="0" applyAlignment="0" applyProtection="0"/>
    <xf numFmtId="0" fontId="31" fillId="7" borderId="14" applyNumberFormat="0" applyAlignment="0" applyProtection="0"/>
    <xf numFmtId="0" fontId="32" fillId="8" borderId="15" applyNumberFormat="0" applyAlignment="0" applyProtection="0"/>
    <xf numFmtId="0" fontId="33" fillId="8" borderId="14" applyNumberFormat="0" applyAlignment="0" applyProtection="0"/>
    <xf numFmtId="0" fontId="34" fillId="0" borderId="16" applyNumberFormat="0" applyFill="0" applyAlignment="0" applyProtection="0"/>
    <xf numFmtId="0" fontId="35" fillId="9" borderId="17" applyNumberFormat="0" applyAlignment="0" applyProtection="0"/>
    <xf numFmtId="0" fontId="36" fillId="0" borderId="0" applyNumberFormat="0" applyFill="0" applyBorder="0" applyAlignment="0" applyProtection="0"/>
    <xf numFmtId="0" fontId="27" fillId="10" borderId="18" applyNumberFormat="0" applyFont="0" applyAlignment="0" applyProtection="0"/>
    <xf numFmtId="0" fontId="37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39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39" fillId="19" borderId="0" applyNumberFormat="0" applyBorder="0" applyAlignment="0" applyProtection="0"/>
    <xf numFmtId="0" fontId="27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39" fillId="23" borderId="0" applyNumberFormat="0" applyBorder="0" applyAlignment="0" applyProtection="0"/>
    <xf numFmtId="0" fontId="27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39" fillId="27" borderId="0" applyNumberFormat="0" applyBorder="0" applyAlignment="0" applyProtection="0"/>
    <xf numFmtId="0" fontId="27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39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33" borderId="0" applyNumberFormat="0" applyBorder="0" applyAlignment="0" applyProtection="0"/>
    <xf numFmtId="0" fontId="27" fillId="34" borderId="0" applyNumberFormat="0" applyBorder="0" applyAlignment="0" applyProtection="0"/>
    <xf numFmtId="0" fontId="41" fillId="4" borderId="0" applyNumberFormat="0" applyBorder="0" applyAlignment="0" applyProtection="0"/>
    <xf numFmtId="0" fontId="42" fillId="5" borderId="0" applyNumberFormat="0" applyBorder="0" applyAlignment="0" applyProtection="0"/>
    <xf numFmtId="0" fontId="43" fillId="6" borderId="0" applyNumberFormat="0" applyBorder="0" applyAlignment="0" applyProtection="0"/>
    <xf numFmtId="0" fontId="44" fillId="7" borderId="14" applyNumberFormat="0" applyAlignment="0" applyProtection="0"/>
    <xf numFmtId="0" fontId="45" fillId="8" borderId="15" applyNumberFormat="0" applyAlignment="0" applyProtection="0"/>
    <xf numFmtId="0" fontId="46" fillId="8" borderId="14" applyNumberFormat="0" applyAlignment="0" applyProtection="0"/>
    <xf numFmtId="0" fontId="47" fillId="0" borderId="16" applyNumberFormat="0" applyFill="0" applyAlignment="0" applyProtection="0"/>
    <xf numFmtId="0" fontId="48" fillId="9" borderId="17" applyNumberFormat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51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13" borderId="0" applyNumberFormat="0" applyBorder="0" applyAlignment="0" applyProtection="0"/>
    <xf numFmtId="0" fontId="51" fillId="14" borderId="0" applyNumberFormat="0" applyBorder="0" applyAlignment="0" applyProtection="0"/>
    <xf numFmtId="0" fontId="51" fillId="15" borderId="0" applyNumberFormat="0" applyBorder="0" applyAlignment="0" applyProtection="0"/>
    <xf numFmtId="0" fontId="40" fillId="16" borderId="0" applyNumberFormat="0" applyBorder="0" applyAlignment="0" applyProtection="0"/>
    <xf numFmtId="0" fontId="40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51" fillId="26" borderId="0" applyNumberFormat="0" applyBorder="0" applyAlignment="0" applyProtection="0"/>
    <xf numFmtId="0" fontId="51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40" fillId="32" borderId="0" applyNumberFormat="0" applyBorder="0" applyAlignment="0" applyProtection="0"/>
    <xf numFmtId="0" fontId="40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9" fontId="20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40" fillId="0" borderId="0"/>
    <xf numFmtId="0" fontId="40" fillId="10" borderId="18" applyNumberFormat="0" applyFont="0" applyAlignment="0" applyProtection="0"/>
    <xf numFmtId="43" fontId="20" fillId="0" borderId="0" applyFont="0" applyFill="0" applyBorder="0" applyAlignment="0" applyProtection="0"/>
    <xf numFmtId="0" fontId="40" fillId="0" borderId="0"/>
    <xf numFmtId="0" fontId="40" fillId="0" borderId="0"/>
    <xf numFmtId="43" fontId="20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5" fillId="0" borderId="0" xfId="0" applyFont="1" applyAlignment="1">
      <alignment horizontal="left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2" fillId="0" borderId="0" xfId="0" applyFont="1"/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54" fillId="0" borderId="25" xfId="0" applyFont="1" applyBorder="1" applyAlignment="1">
      <alignment horizontal="center" vertical="center"/>
    </xf>
    <xf numFmtId="0" fontId="54" fillId="0" borderId="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55" fillId="2" borderId="24" xfId="0" applyFont="1" applyFill="1" applyBorder="1" applyAlignment="1">
      <alignment horizontal="left"/>
    </xf>
    <xf numFmtId="0" fontId="55" fillId="2" borderId="6" xfId="0" applyFont="1" applyFill="1" applyBorder="1" applyAlignment="1">
      <alignment horizontal="left"/>
    </xf>
    <xf numFmtId="0" fontId="18" fillId="0" borderId="2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56" fillId="2" borderId="6" xfId="0" applyFont="1" applyFill="1" applyBorder="1" applyAlignment="1">
      <alignment horizontal="center"/>
    </xf>
    <xf numFmtId="0" fontId="56" fillId="2" borderId="2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37" borderId="0" xfId="0" applyFont="1" applyFill="1" applyAlignment="1">
      <alignment horizontal="left" vertical="center"/>
    </xf>
    <xf numFmtId="0" fontId="10" fillId="36" borderId="0" xfId="0" applyFont="1" applyFill="1" applyAlignment="1">
      <alignment horizontal="left" vertical="center"/>
    </xf>
    <xf numFmtId="0" fontId="57" fillId="2" borderId="25" xfId="0" applyFont="1" applyFill="1" applyBorder="1" applyAlignment="1">
      <alignment horizontal="center"/>
    </xf>
    <xf numFmtId="0" fontId="56" fillId="2" borderId="22" xfId="0" applyFont="1" applyFill="1" applyBorder="1" applyAlignment="1">
      <alignment horizontal="center"/>
    </xf>
    <xf numFmtId="0" fontId="57" fillId="2" borderId="34" xfId="0" applyFont="1" applyFill="1" applyBorder="1" applyAlignment="1">
      <alignment horizontal="center"/>
    </xf>
    <xf numFmtId="0" fontId="57" fillId="2" borderId="35" xfId="0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7" fillId="2" borderId="29" xfId="0" applyFont="1" applyFill="1" applyBorder="1" applyAlignment="1">
      <alignment horizontal="left"/>
    </xf>
    <xf numFmtId="0" fontId="57" fillId="2" borderId="32" xfId="0" applyFont="1" applyFill="1" applyBorder="1" applyAlignment="1">
      <alignment horizontal="left"/>
    </xf>
    <xf numFmtId="0" fontId="56" fillId="2" borderId="25" xfId="0" applyFont="1" applyFill="1" applyBorder="1" applyAlignment="1">
      <alignment horizontal="center"/>
    </xf>
    <xf numFmtId="0" fontId="58" fillId="0" borderId="0" xfId="0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60" fillId="0" borderId="0" xfId="0" applyFont="1"/>
    <xf numFmtId="0" fontId="0" fillId="0" borderId="31" xfId="0" applyBorder="1" applyAlignment="1">
      <alignment horizontal="center"/>
    </xf>
    <xf numFmtId="0" fontId="61" fillId="2" borderId="10" xfId="0" applyFont="1" applyFill="1" applyBorder="1" applyAlignment="1">
      <alignment horizontal="center"/>
    </xf>
    <xf numFmtId="0" fontId="61" fillId="2" borderId="23" xfId="0" applyFont="1" applyFill="1" applyBorder="1" applyAlignment="1">
      <alignment horizontal="center"/>
    </xf>
    <xf numFmtId="0" fontId="61" fillId="2" borderId="3" xfId="0" applyFont="1" applyFill="1" applyBorder="1" applyAlignment="1">
      <alignment horizontal="center"/>
    </xf>
    <xf numFmtId="0" fontId="55" fillId="2" borderId="4" xfId="0" applyFont="1" applyFill="1" applyBorder="1" applyAlignment="1">
      <alignment horizontal="left"/>
    </xf>
    <xf numFmtId="0" fontId="55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/>
    </xf>
    <xf numFmtId="0" fontId="55" fillId="2" borderId="5" xfId="0" applyFont="1" applyFill="1" applyBorder="1" applyAlignment="1">
      <alignment horizontal="left"/>
    </xf>
    <xf numFmtId="0" fontId="62" fillId="2" borderId="25" xfId="0" applyFont="1" applyFill="1" applyBorder="1" applyAlignment="1">
      <alignment horizontal="center" vertical="center"/>
    </xf>
    <xf numFmtId="0" fontId="57" fillId="2" borderId="43" xfId="0" applyFont="1" applyFill="1" applyBorder="1" applyAlignment="1">
      <alignment horizontal="left"/>
    </xf>
    <xf numFmtId="0" fontId="62" fillId="2" borderId="43" xfId="0" applyFont="1" applyFill="1" applyBorder="1" applyAlignment="1">
      <alignment horizontal="left" vertical="center"/>
    </xf>
    <xf numFmtId="0" fontId="62" fillId="2" borderId="43" xfId="0" applyFont="1" applyFill="1" applyBorder="1" applyAlignment="1">
      <alignment horizontal="left"/>
    </xf>
    <xf numFmtId="0" fontId="60" fillId="2" borderId="6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63" fillId="2" borderId="39" xfId="0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11" fillId="35" borderId="38" xfId="0" applyFont="1" applyFill="1" applyBorder="1" applyAlignment="1">
      <alignment horizontal="center" vertical="center"/>
    </xf>
    <xf numFmtId="0" fontId="11" fillId="35" borderId="30" xfId="0" applyFont="1" applyFill="1" applyBorder="1" applyAlignment="1">
      <alignment horizontal="center" vertical="center"/>
    </xf>
    <xf numFmtId="0" fontId="11" fillId="35" borderId="22" xfId="0" applyFont="1" applyFill="1" applyBorder="1" applyAlignment="1">
      <alignment horizontal="center" vertical="center"/>
    </xf>
    <xf numFmtId="0" fontId="19" fillId="35" borderId="34" xfId="0" applyFont="1" applyFill="1" applyBorder="1" applyAlignment="1">
      <alignment horizontal="center" vertical="center"/>
    </xf>
    <xf numFmtId="0" fontId="11" fillId="35" borderId="8" xfId="0" applyFont="1" applyFill="1" applyBorder="1" applyAlignment="1">
      <alignment horizontal="center" vertical="center"/>
    </xf>
    <xf numFmtId="0" fontId="19" fillId="35" borderId="8" xfId="0" applyFont="1" applyFill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65" fillId="2" borderId="4" xfId="0" applyFont="1" applyFill="1" applyBorder="1" applyAlignment="1">
      <alignment horizontal="center" vertical="center"/>
    </xf>
    <xf numFmtId="164" fontId="64" fillId="3" borderId="2" xfId="0" applyNumberFormat="1" applyFont="1" applyFill="1" applyBorder="1" applyAlignment="1">
      <alignment horizontal="center" vertical="center"/>
    </xf>
    <xf numFmtId="0" fontId="57" fillId="2" borderId="45" xfId="0" applyFont="1" applyFill="1" applyBorder="1" applyAlignment="1">
      <alignment horizontal="left"/>
    </xf>
    <xf numFmtId="0" fontId="57" fillId="2" borderId="46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19" fillId="35" borderId="48" xfId="0" applyFont="1" applyFill="1" applyBorder="1" applyAlignment="1">
      <alignment horizontal="center" vertical="center"/>
    </xf>
    <xf numFmtId="0" fontId="11" fillId="35" borderId="3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0" fontId="16" fillId="0" borderId="26" xfId="0" applyFont="1" applyBorder="1" applyAlignment="1">
      <alignment horizontal="center" vertical="center"/>
    </xf>
    <xf numFmtId="0" fontId="14" fillId="35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61" fillId="2" borderId="40" xfId="0" applyFont="1" applyFill="1" applyBorder="1" applyAlignment="1">
      <alignment horizontal="center"/>
    </xf>
    <xf numFmtId="0" fontId="15" fillId="2" borderId="40" xfId="0" applyFont="1" applyFill="1" applyBorder="1" applyAlignment="1">
      <alignment horizontal="center" vertical="center"/>
    </xf>
    <xf numFmtId="0" fontId="54" fillId="0" borderId="4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/>
    <xf numFmtId="0" fontId="61" fillId="2" borderId="49" xfId="0" applyFont="1" applyFill="1" applyBorder="1" applyAlignment="1">
      <alignment horizontal="center" vertical="center"/>
    </xf>
    <xf numFmtId="0" fontId="56" fillId="2" borderId="40" xfId="0" applyFont="1" applyFill="1" applyBorder="1" applyAlignment="1">
      <alignment horizontal="center"/>
    </xf>
    <xf numFmtId="0" fontId="56" fillId="2" borderId="40" xfId="0" applyFont="1" applyFill="1" applyBorder="1" applyAlignment="1">
      <alignment horizontal="center" vertical="center"/>
    </xf>
    <xf numFmtId="0" fontId="60" fillId="2" borderId="40" xfId="0" applyFont="1" applyFill="1" applyBorder="1" applyAlignment="1">
      <alignment horizontal="center" vertical="center"/>
    </xf>
    <xf numFmtId="0" fontId="57" fillId="2" borderId="40" xfId="0" applyFont="1" applyFill="1" applyBorder="1" applyAlignment="1">
      <alignment horizontal="center"/>
    </xf>
    <xf numFmtId="0" fontId="57" fillId="2" borderId="40" xfId="0" applyFont="1" applyFill="1" applyBorder="1" applyAlignment="1">
      <alignment horizontal="center" vertical="center"/>
    </xf>
    <xf numFmtId="0" fontId="62" fillId="2" borderId="40" xfId="0" applyFont="1" applyFill="1" applyBorder="1" applyAlignment="1">
      <alignment horizontal="center" vertical="center"/>
    </xf>
    <xf numFmtId="0" fontId="61" fillId="2" borderId="40" xfId="0" applyFont="1" applyFill="1" applyBorder="1" applyAlignment="1">
      <alignment horizontal="center" vertical="center"/>
    </xf>
    <xf numFmtId="0" fontId="56" fillId="2" borderId="49" xfId="0" applyFont="1" applyFill="1" applyBorder="1" applyAlignment="1">
      <alignment horizontal="center" vertical="center"/>
    </xf>
    <xf numFmtId="0" fontId="57" fillId="2" borderId="4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64" fillId="3" borderId="9" xfId="0" applyNumberFormat="1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vertical="center"/>
    </xf>
    <xf numFmtId="0" fontId="60" fillId="2" borderId="4" xfId="0" applyFont="1" applyFill="1" applyBorder="1" applyAlignment="1">
      <alignment horizontal="center" vertical="center"/>
    </xf>
    <xf numFmtId="0" fontId="60" fillId="2" borderId="7" xfId="0" applyFont="1" applyFill="1" applyBorder="1" applyAlignment="1">
      <alignment horizontal="center" vertical="center"/>
    </xf>
    <xf numFmtId="0" fontId="62" fillId="2" borderId="4" xfId="0" applyFont="1" applyFill="1" applyBorder="1" applyAlignment="1">
      <alignment horizontal="center" vertical="center"/>
    </xf>
    <xf numFmtId="0" fontId="62" fillId="2" borderId="7" xfId="0" applyFont="1" applyFill="1" applyBorder="1" applyAlignment="1">
      <alignment horizontal="center" vertical="center"/>
    </xf>
    <xf numFmtId="0" fontId="67" fillId="38" borderId="47" xfId="0" applyFont="1" applyFill="1" applyBorder="1" applyAlignment="1">
      <alignment horizontal="left" vertical="center"/>
    </xf>
    <xf numFmtId="0" fontId="68" fillId="38" borderId="47" xfId="0" applyFont="1" applyFill="1" applyBorder="1" applyAlignment="1">
      <alignment horizontal="left" vertical="center"/>
    </xf>
    <xf numFmtId="0" fontId="60" fillId="2" borderId="47" xfId="0" applyFont="1" applyFill="1" applyBorder="1" applyAlignment="1">
      <alignment horizontal="center" vertical="center"/>
    </xf>
    <xf numFmtId="0" fontId="62" fillId="2" borderId="4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62" fillId="2" borderId="4" xfId="0" applyFont="1" applyFill="1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11" fillId="35" borderId="8" xfId="0" applyFont="1" applyFill="1" applyBorder="1" applyAlignment="1">
      <alignment horizontal="center" vertical="center"/>
    </xf>
    <xf numFmtId="0" fontId="19" fillId="35" borderId="8" xfId="0" applyFont="1" applyFill="1" applyBorder="1" applyAlignment="1">
      <alignment horizontal="center" vertical="center"/>
    </xf>
    <xf numFmtId="0" fontId="11" fillId="35" borderId="30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6" fillId="2" borderId="10" xfId="0" applyFont="1" applyFill="1" applyBorder="1" applyAlignment="1">
      <alignment horizontal="center"/>
    </xf>
    <xf numFmtId="0" fontId="60" fillId="2" borderId="10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/>
    </xf>
    <xf numFmtId="0" fontId="18" fillId="0" borderId="36" xfId="0" applyFont="1" applyFill="1" applyBorder="1" applyAlignment="1">
      <alignment horizontal="left"/>
    </xf>
    <xf numFmtId="0" fontId="60" fillId="0" borderId="0" xfId="0" applyFont="1" applyAlignment="1">
      <alignment vertical="top" wrapText="1"/>
    </xf>
    <xf numFmtId="0" fontId="55" fillId="2" borderId="33" xfId="0" applyFont="1" applyFill="1" applyBorder="1" applyAlignment="1">
      <alignment horizontal="left"/>
    </xf>
    <xf numFmtId="0" fontId="57" fillId="2" borderId="28" xfId="0" applyFont="1" applyFill="1" applyBorder="1" applyAlignment="1">
      <alignment horizontal="left"/>
    </xf>
    <xf numFmtId="0" fontId="56" fillId="2" borderId="33" xfId="0" applyFont="1" applyFill="1" applyBorder="1" applyAlignment="1">
      <alignment horizontal="center"/>
    </xf>
    <xf numFmtId="0" fontId="57" fillId="2" borderId="26" xfId="0" applyFont="1" applyFill="1" applyBorder="1" applyAlignment="1">
      <alignment horizontal="center"/>
    </xf>
    <xf numFmtId="0" fontId="56" fillId="2" borderId="57" xfId="0" applyFont="1" applyFill="1" applyBorder="1" applyAlignment="1">
      <alignment horizontal="center"/>
    </xf>
    <xf numFmtId="0" fontId="11" fillId="35" borderId="56" xfId="0" applyFont="1" applyFill="1" applyBorder="1" applyAlignment="1">
      <alignment horizontal="center" vertical="center"/>
    </xf>
    <xf numFmtId="0" fontId="19" fillId="35" borderId="56" xfId="0" applyFont="1" applyFill="1" applyBorder="1" applyAlignment="1">
      <alignment horizontal="center" vertical="center"/>
    </xf>
    <xf numFmtId="0" fontId="8" fillId="35" borderId="55" xfId="0" applyFont="1" applyFill="1" applyBorder="1" applyAlignment="1">
      <alignment horizontal="center" vertical="center" wrapText="1"/>
    </xf>
    <xf numFmtId="0" fontId="8" fillId="35" borderId="2" xfId="0" applyFont="1" applyFill="1" applyBorder="1" applyAlignment="1">
      <alignment horizontal="center" vertical="center" wrapText="1"/>
    </xf>
    <xf numFmtId="164" fontId="21" fillId="2" borderId="2" xfId="0" applyNumberFormat="1" applyFont="1" applyFill="1" applyBorder="1" applyAlignment="1">
      <alignment horizontal="center" vertical="center"/>
    </xf>
    <xf numFmtId="0" fontId="55" fillId="2" borderId="5" xfId="0" applyFont="1" applyFill="1" applyBorder="1" applyAlignment="1">
      <alignment horizontal="left" vertical="center"/>
    </xf>
    <xf numFmtId="0" fontId="57" fillId="2" borderId="46" xfId="0" applyFont="1" applyFill="1" applyBorder="1" applyAlignment="1">
      <alignment horizontal="left" vertical="center"/>
    </xf>
    <xf numFmtId="0" fontId="56" fillId="2" borderId="24" xfId="0" applyFont="1" applyFill="1" applyBorder="1" applyAlignment="1">
      <alignment horizontal="center" vertical="center"/>
    </xf>
    <xf numFmtId="0" fontId="57" fillId="2" borderId="35" xfId="0" applyFont="1" applyFill="1" applyBorder="1" applyAlignment="1">
      <alignment horizontal="center" vertical="center"/>
    </xf>
    <xf numFmtId="0" fontId="56" fillId="2" borderId="3" xfId="0" applyFont="1" applyFill="1" applyBorder="1" applyAlignment="1">
      <alignment horizontal="center" vertical="center"/>
    </xf>
    <xf numFmtId="0" fontId="60" fillId="0" borderId="0" xfId="0" applyFont="1" applyAlignment="1">
      <alignment vertical="center"/>
    </xf>
    <xf numFmtId="1" fontId="0" fillId="0" borderId="7" xfId="0" applyNumberFormat="1" applyBorder="1" applyAlignment="1">
      <alignment horizontal="center"/>
    </xf>
    <xf numFmtId="1" fontId="0" fillId="0" borderId="5" xfId="0" applyNumberFormat="1" applyBorder="1" applyAlignment="1">
      <alignment horizontal="center" vertical="center"/>
    </xf>
    <xf numFmtId="0" fontId="55" fillId="2" borderId="7" xfId="0" applyFont="1" applyFill="1" applyBorder="1" applyAlignment="1">
      <alignment horizontal="left" vertical="center"/>
    </xf>
    <xf numFmtId="0" fontId="57" fillId="2" borderId="43" xfId="0" applyFont="1" applyFill="1" applyBorder="1" applyAlignment="1">
      <alignment horizontal="left" vertical="center"/>
    </xf>
    <xf numFmtId="0" fontId="56" fillId="2" borderId="6" xfId="0" applyFont="1" applyFill="1" applyBorder="1" applyAlignment="1">
      <alignment horizontal="center" vertical="center"/>
    </xf>
    <xf numFmtId="0" fontId="57" fillId="2" borderId="25" xfId="0" applyFont="1" applyFill="1" applyBorder="1" applyAlignment="1">
      <alignment horizontal="center" vertical="center"/>
    </xf>
    <xf numFmtId="0" fontId="61" fillId="2" borderId="10" xfId="0" applyFont="1" applyFill="1" applyBorder="1" applyAlignment="1">
      <alignment horizontal="center" vertical="center"/>
    </xf>
    <xf numFmtId="0" fontId="1" fillId="2" borderId="58" xfId="0" applyFont="1" applyFill="1" applyBorder="1" applyAlignment="1">
      <alignment vertical="center"/>
    </xf>
    <xf numFmtId="0" fontId="60" fillId="2" borderId="25" xfId="0" applyFont="1" applyFill="1" applyBorder="1" applyAlignment="1">
      <alignment horizontal="center" vertical="center"/>
    </xf>
    <xf numFmtId="0" fontId="60" fillId="2" borderId="22" xfId="0" applyFont="1" applyFill="1" applyBorder="1" applyAlignment="1">
      <alignment horizontal="center" vertical="center"/>
    </xf>
    <xf numFmtId="0" fontId="62" fillId="2" borderId="34" xfId="0" applyFont="1" applyFill="1" applyBorder="1" applyAlignment="1">
      <alignment horizontal="center" vertical="center"/>
    </xf>
    <xf numFmtId="0" fontId="60" fillId="2" borderId="33" xfId="0" applyFont="1" applyFill="1" applyBorder="1" applyAlignment="1">
      <alignment horizontal="center" vertical="center"/>
    </xf>
    <xf numFmtId="0" fontId="62" fillId="2" borderId="2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62" fillId="2" borderId="4" xfId="0" applyFont="1" applyFill="1" applyBorder="1" applyAlignment="1">
      <alignment vertical="center"/>
    </xf>
    <xf numFmtId="0" fontId="62" fillId="2" borderId="58" xfId="0" applyFont="1" applyFill="1" applyBorder="1" applyAlignment="1">
      <alignment vertical="center"/>
    </xf>
    <xf numFmtId="0" fontId="62" fillId="2" borderId="7" xfId="0" applyFont="1" applyFill="1" applyBorder="1" applyAlignment="1">
      <alignment horizontal="left" vertical="center"/>
    </xf>
    <xf numFmtId="0" fontId="62" fillId="2" borderId="5" xfId="0" applyFont="1" applyFill="1" applyBorder="1" applyAlignment="1">
      <alignment horizontal="left" vertical="center"/>
    </xf>
    <xf numFmtId="0" fontId="60" fillId="2" borderId="24" xfId="0" applyFont="1" applyFill="1" applyBorder="1" applyAlignment="1">
      <alignment horizontal="center" vertical="center"/>
    </xf>
    <xf numFmtId="0" fontId="60" fillId="2" borderId="35" xfId="0" applyFont="1" applyFill="1" applyBorder="1" applyAlignment="1">
      <alignment horizontal="center" vertical="center"/>
    </xf>
    <xf numFmtId="0" fontId="15" fillId="2" borderId="38" xfId="0" applyFont="1" applyFill="1" applyBorder="1" applyAlignment="1">
      <alignment horizontal="center" vertical="center"/>
    </xf>
    <xf numFmtId="0" fontId="15" fillId="2" borderId="29" xfId="0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/>
    </xf>
    <xf numFmtId="0" fontId="15" fillId="2" borderId="32" xfId="0" applyFont="1" applyFill="1" applyBorder="1" applyAlignment="1">
      <alignment horizontal="center" vertical="center"/>
    </xf>
    <xf numFmtId="0" fontId="14" fillId="35" borderId="8" xfId="0" applyFont="1" applyFill="1" applyBorder="1" applyAlignment="1">
      <alignment horizontal="center" vertical="center" wrapText="1"/>
    </xf>
    <xf numFmtId="164" fontId="21" fillId="2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0" fillId="38" borderId="2" xfId="0" applyFont="1" applyFill="1" applyBorder="1" applyAlignment="1">
      <alignment horizontal="center" vertical="center" wrapText="1"/>
    </xf>
    <xf numFmtId="0" fontId="62" fillId="0" borderId="47" xfId="0" applyFont="1" applyBorder="1" applyAlignment="1">
      <alignment horizontal="center"/>
    </xf>
    <xf numFmtId="0" fontId="62" fillId="0" borderId="47" xfId="0" applyFont="1" applyFill="1" applyBorder="1" applyAlignment="1">
      <alignment horizontal="center"/>
    </xf>
    <xf numFmtId="0" fontId="62" fillId="0" borderId="52" xfId="0" applyFont="1" applyBorder="1" applyAlignment="1">
      <alignment horizontal="center" vertical="center"/>
    </xf>
    <xf numFmtId="0" fontId="72" fillId="0" borderId="0" xfId="0" applyFont="1" applyAlignment="1">
      <alignment horizontal="center" vertical="center"/>
    </xf>
    <xf numFmtId="0" fontId="62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71" fillId="0" borderId="0" xfId="0" applyFont="1"/>
    <xf numFmtId="0" fontId="0" fillId="0" borderId="40" xfId="0" applyBorder="1" applyAlignment="1">
      <alignment horizontal="center"/>
    </xf>
    <xf numFmtId="0" fontId="0" fillId="0" borderId="59" xfId="0" applyBorder="1" applyAlignment="1">
      <alignment horizontal="center"/>
    </xf>
    <xf numFmtId="0" fontId="65" fillId="2" borderId="44" xfId="0" applyFont="1" applyFill="1" applyBorder="1" applyAlignment="1">
      <alignment horizontal="center" vertical="center"/>
    </xf>
    <xf numFmtId="0" fontId="70" fillId="38" borderId="8" xfId="0" applyFont="1" applyFill="1" applyBorder="1" applyAlignment="1">
      <alignment horizontal="center" vertical="center" wrapText="1"/>
    </xf>
    <xf numFmtId="0" fontId="71" fillId="2" borderId="60" xfId="0" applyFont="1" applyFill="1" applyBorder="1" applyAlignment="1">
      <alignment horizontal="center" vertical="center"/>
    </xf>
    <xf numFmtId="0" fontId="62" fillId="0" borderId="7" xfId="0" applyFont="1" applyBorder="1" applyAlignment="1">
      <alignment horizontal="center"/>
    </xf>
    <xf numFmtId="0" fontId="62" fillId="0" borderId="5" xfId="0" applyFont="1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56" fillId="2" borderId="10" xfId="0" applyFont="1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0" fontId="62" fillId="0" borderId="47" xfId="0" applyFont="1" applyBorder="1" applyAlignment="1">
      <alignment horizontal="center" vertical="center"/>
    </xf>
    <xf numFmtId="0" fontId="55" fillId="2" borderId="33" xfId="0" applyFont="1" applyFill="1" applyBorder="1" applyAlignment="1">
      <alignment horizontal="left" vertical="center"/>
    </xf>
    <xf numFmtId="0" fontId="57" fillId="2" borderId="28" xfId="0" applyFont="1" applyFill="1" applyBorder="1" applyAlignment="1">
      <alignment horizontal="left" vertical="center"/>
    </xf>
    <xf numFmtId="0" fontId="56" fillId="2" borderId="33" xfId="0" applyFont="1" applyFill="1" applyBorder="1" applyAlignment="1">
      <alignment horizontal="center" vertical="center"/>
    </xf>
    <xf numFmtId="0" fontId="57" fillId="2" borderId="26" xfId="0" applyFont="1" applyFill="1" applyBorder="1" applyAlignment="1">
      <alignment horizontal="center" vertical="center"/>
    </xf>
    <xf numFmtId="0" fontId="56" fillId="2" borderId="57" xfId="0" applyFont="1" applyFill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62" fillId="0" borderId="7" xfId="0" applyFont="1" applyBorder="1" applyAlignment="1">
      <alignment horizontal="center" vertical="center"/>
    </xf>
    <xf numFmtId="0" fontId="0" fillId="37" borderId="7" xfId="0" applyFill="1" applyBorder="1" applyAlignment="1">
      <alignment horizontal="center"/>
    </xf>
    <xf numFmtId="0" fontId="18" fillId="0" borderId="27" xfId="0" applyFont="1" applyBorder="1" applyAlignment="1">
      <alignment horizontal="center" vertical="center"/>
    </xf>
    <xf numFmtId="0" fontId="55" fillId="2" borderId="4" xfId="0" applyFont="1" applyFill="1" applyBorder="1" applyAlignment="1">
      <alignment horizontal="left" vertical="center"/>
    </xf>
    <xf numFmtId="0" fontId="57" fillId="2" borderId="45" xfId="0" applyFont="1" applyFill="1" applyBorder="1" applyAlignment="1">
      <alignment horizontal="left" vertical="center"/>
    </xf>
    <xf numFmtId="0" fontId="56" fillId="2" borderId="22" xfId="0" applyFont="1" applyFill="1" applyBorder="1" applyAlignment="1">
      <alignment horizontal="center" vertical="center"/>
    </xf>
    <xf numFmtId="0" fontId="57" fillId="2" borderId="34" xfId="0" applyFont="1" applyFill="1" applyBorder="1" applyAlignment="1">
      <alignment horizontal="center" vertical="center"/>
    </xf>
    <xf numFmtId="0" fontId="56" fillId="2" borderId="23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2" fillId="0" borderId="4" xfId="0" applyFont="1" applyBorder="1" applyAlignment="1">
      <alignment horizontal="center" vertical="center"/>
    </xf>
    <xf numFmtId="0" fontId="55" fillId="2" borderId="22" xfId="0" applyFont="1" applyFill="1" applyBorder="1" applyAlignment="1">
      <alignment horizontal="left" vertical="center"/>
    </xf>
    <xf numFmtId="0" fontId="57" fillId="2" borderId="38" xfId="0" applyFont="1" applyFill="1" applyBorder="1" applyAlignment="1">
      <alignment horizontal="left" vertical="center"/>
    </xf>
    <xf numFmtId="0" fontId="0" fillId="0" borderId="31" xfId="0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37" borderId="49" xfId="0" applyFill="1" applyBorder="1" applyAlignment="1">
      <alignment horizontal="center" vertical="center"/>
    </xf>
    <xf numFmtId="0" fontId="15" fillId="37" borderId="0" xfId="0" applyFont="1" applyFill="1" applyAlignment="1">
      <alignment vertical="center" wrapText="1"/>
    </xf>
    <xf numFmtId="0" fontId="0" fillId="37" borderId="7" xfId="0" applyFill="1" applyBorder="1" applyAlignment="1">
      <alignment horizontal="center" vertical="center"/>
    </xf>
    <xf numFmtId="0" fontId="0" fillId="36" borderId="7" xfId="0" applyFill="1" applyBorder="1" applyAlignment="1">
      <alignment horizontal="center" vertical="center"/>
    </xf>
    <xf numFmtId="0" fontId="73" fillId="36" borderId="0" xfId="0" applyFont="1" applyFill="1" applyAlignment="1">
      <alignment vertical="center"/>
    </xf>
    <xf numFmtId="1" fontId="18" fillId="0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38" borderId="4" xfId="0" applyFont="1" applyFill="1" applyBorder="1" applyAlignment="1">
      <alignment horizontal="left" vertical="center"/>
    </xf>
    <xf numFmtId="0" fontId="0" fillId="0" borderId="61" xfId="0" applyFont="1" applyBorder="1" applyAlignment="1">
      <alignment horizontal="center" vertical="center"/>
    </xf>
    <xf numFmtId="0" fontId="0" fillId="0" borderId="43" xfId="0" applyFont="1" applyBorder="1" applyAlignment="1">
      <alignment horizontal="center" vertical="center"/>
    </xf>
    <xf numFmtId="0" fontId="8" fillId="38" borderId="51" xfId="0" applyFont="1" applyFill="1" applyBorder="1" applyAlignment="1">
      <alignment horizontal="center" vertical="center"/>
    </xf>
    <xf numFmtId="0" fontId="8" fillId="38" borderId="42" xfId="0" applyFont="1" applyFill="1" applyBorder="1" applyAlignment="1">
      <alignment horizontal="center" vertical="center"/>
    </xf>
    <xf numFmtId="0" fontId="8" fillId="35" borderId="1" xfId="0" applyFont="1" applyFill="1" applyBorder="1" applyAlignment="1">
      <alignment horizontal="center" vertical="center" wrapText="1"/>
    </xf>
    <xf numFmtId="0" fontId="54" fillId="0" borderId="5" xfId="0" applyFont="1" applyBorder="1" applyAlignment="1">
      <alignment horizontal="center" vertical="center" wrapText="1"/>
    </xf>
    <xf numFmtId="0" fontId="66" fillId="2" borderId="20" xfId="0" applyFont="1" applyFill="1" applyBorder="1" applyAlignment="1">
      <alignment horizontal="center" vertical="center"/>
    </xf>
    <xf numFmtId="0" fontId="17" fillId="39" borderId="31" xfId="0" applyFont="1" applyFill="1" applyBorder="1" applyAlignment="1">
      <alignment horizontal="center" vertical="center"/>
    </xf>
    <xf numFmtId="0" fontId="17" fillId="39" borderId="6" xfId="0" applyFont="1" applyFill="1" applyBorder="1" applyAlignment="1">
      <alignment horizontal="center" vertical="center"/>
    </xf>
    <xf numFmtId="0" fontId="17" fillId="39" borderId="33" xfId="0" applyFont="1" applyFill="1" applyBorder="1" applyAlignment="1">
      <alignment horizontal="center" vertical="center"/>
    </xf>
    <xf numFmtId="0" fontId="8" fillId="38" borderId="5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47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60" fillId="2" borderId="58" xfId="0" applyFont="1" applyFill="1" applyBorder="1" applyAlignment="1">
      <alignment horizontal="center" vertical="center"/>
    </xf>
    <xf numFmtId="0" fontId="62" fillId="2" borderId="58" xfId="0" applyFont="1" applyFill="1" applyBorder="1" applyAlignment="1">
      <alignment horizontal="center" vertical="center"/>
    </xf>
    <xf numFmtId="0" fontId="15" fillId="2" borderId="58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69" fillId="0" borderId="40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7" fillId="39" borderId="22" xfId="0" applyFont="1" applyFill="1" applyBorder="1" applyAlignment="1">
      <alignment horizontal="center" vertical="center"/>
    </xf>
    <xf numFmtId="0" fontId="17" fillId="39" borderId="6" xfId="0" applyFont="1" applyFill="1" applyBorder="1" applyAlignment="1">
      <alignment horizontal="center" vertical="center" wrapText="1"/>
    </xf>
    <xf numFmtId="0" fontId="17" fillId="39" borderId="6" xfId="0" applyFont="1" applyFill="1" applyBorder="1" applyAlignment="1">
      <alignment horizontal="center"/>
    </xf>
    <xf numFmtId="0" fontId="62" fillId="2" borderId="7" xfId="0" applyFont="1" applyFill="1" applyBorder="1"/>
    <xf numFmtId="0" fontId="60" fillId="2" borderId="7" xfId="0" applyFont="1" applyFill="1" applyBorder="1" applyAlignment="1">
      <alignment horizontal="center"/>
    </xf>
    <xf numFmtId="0" fontId="62" fillId="2" borderId="7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8" fillId="35" borderId="1" xfId="0" applyFont="1" applyFill="1" applyBorder="1" applyAlignment="1">
      <alignment horizontal="center" vertical="center" wrapText="1"/>
    </xf>
    <xf numFmtId="164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164" fontId="65" fillId="2" borderId="4" xfId="0" applyNumberFormat="1" applyFont="1" applyFill="1" applyBorder="1" applyAlignment="1">
      <alignment horizontal="center" vertical="center"/>
    </xf>
    <xf numFmtId="0" fontId="75" fillId="36" borderId="0" xfId="0" applyFont="1" applyFill="1" applyAlignment="1">
      <alignment horizontal="center" vertical="center" wrapText="1"/>
    </xf>
    <xf numFmtId="0" fontId="0" fillId="0" borderId="49" xfId="0" applyFont="1" applyBorder="1" applyAlignment="1">
      <alignment horizontal="center" vertical="center"/>
    </xf>
    <xf numFmtId="0" fontId="69" fillId="0" borderId="40" xfId="0" applyFont="1" applyFill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/>
    </xf>
    <xf numFmtId="0" fontId="56" fillId="2" borderId="41" xfId="0" applyFont="1" applyFill="1" applyBorder="1" applyAlignment="1">
      <alignment horizontal="center" vertical="center"/>
    </xf>
    <xf numFmtId="0" fontId="57" fillId="2" borderId="41" xfId="0" applyFont="1" applyFill="1" applyBorder="1" applyAlignment="1">
      <alignment horizontal="center" vertical="center"/>
    </xf>
    <xf numFmtId="0" fontId="61" fillId="2" borderId="41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62" fillId="2" borderId="5" xfId="0" applyFont="1" applyFill="1" applyBorder="1" applyAlignment="1">
      <alignment vertical="center"/>
    </xf>
    <xf numFmtId="0" fontId="60" fillId="2" borderId="5" xfId="0" applyFont="1" applyFill="1" applyBorder="1" applyAlignment="1">
      <alignment horizontal="center" vertical="center"/>
    </xf>
    <xf numFmtId="0" fontId="62" fillId="2" borderId="5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7" fillId="39" borderId="24" xfId="0" applyFont="1" applyFill="1" applyBorder="1" applyAlignment="1">
      <alignment horizontal="center" vertical="center"/>
    </xf>
    <xf numFmtId="0" fontId="74" fillId="39" borderId="20" xfId="0" applyFont="1" applyFill="1" applyBorder="1" applyAlignment="1">
      <alignment horizontal="center" vertical="center" wrapText="1"/>
    </xf>
    <xf numFmtId="0" fontId="8" fillId="38" borderId="21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/>
    </xf>
    <xf numFmtId="0" fontId="0" fillId="36" borderId="54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69" fillId="0" borderId="25" xfId="0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164" fontId="65" fillId="2" borderId="8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4" fillId="0" borderId="25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52" xfId="0" applyFont="1" applyFill="1" applyBorder="1" applyAlignment="1">
      <alignment horizontal="center" vertical="center"/>
    </xf>
    <xf numFmtId="0" fontId="19" fillId="35" borderId="53" xfId="0" applyFont="1" applyFill="1" applyBorder="1" applyAlignment="1">
      <alignment horizontal="center" vertical="center"/>
    </xf>
    <xf numFmtId="0" fontId="19" fillId="35" borderId="50" xfId="0" applyFont="1" applyFill="1" applyBorder="1" applyAlignment="1">
      <alignment horizontal="center" vertical="center"/>
    </xf>
    <xf numFmtId="0" fontId="8" fillId="35" borderId="55" xfId="0" applyFont="1" applyFill="1" applyBorder="1" applyAlignment="1">
      <alignment horizontal="center" vertical="center" wrapText="1"/>
    </xf>
    <xf numFmtId="0" fontId="8" fillId="35" borderId="1" xfId="0" applyFont="1" applyFill="1" applyBorder="1" applyAlignment="1">
      <alignment horizontal="center" vertical="center" wrapText="1"/>
    </xf>
    <xf numFmtId="0" fontId="54" fillId="0" borderId="24" xfId="0" applyFont="1" applyBorder="1" applyAlignment="1">
      <alignment horizontal="center" vertical="center"/>
    </xf>
    <xf numFmtId="0" fontId="54" fillId="0" borderId="46" xfId="0" applyFont="1" applyBorder="1" applyAlignment="1">
      <alignment horizontal="center" vertical="center"/>
    </xf>
    <xf numFmtId="0" fontId="11" fillId="35" borderId="8" xfId="0" applyFont="1" applyFill="1" applyBorder="1" applyAlignment="1">
      <alignment horizontal="center" vertical="center"/>
    </xf>
    <xf numFmtId="0" fontId="11" fillId="35" borderId="52" xfId="0" applyFont="1" applyFill="1" applyBorder="1" applyAlignment="1">
      <alignment horizontal="center" vertical="center"/>
    </xf>
    <xf numFmtId="0" fontId="19" fillId="35" borderId="8" xfId="0" applyFont="1" applyFill="1" applyBorder="1" applyAlignment="1">
      <alignment horizontal="center" vertical="center"/>
    </xf>
    <xf numFmtId="0" fontId="19" fillId="35" borderId="52" xfId="0" applyFont="1" applyFill="1" applyBorder="1" applyAlignment="1">
      <alignment horizontal="center" vertical="center"/>
    </xf>
    <xf numFmtId="0" fontId="54" fillId="0" borderId="22" xfId="0" applyFont="1" applyBorder="1" applyAlignment="1">
      <alignment horizontal="center" vertical="center"/>
    </xf>
    <xf numFmtId="0" fontId="54" fillId="0" borderId="45" xfId="0" applyFont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center" vertical="center"/>
    </xf>
    <xf numFmtId="0" fontId="0" fillId="40" borderId="40" xfId="0" applyFont="1" applyFill="1" applyBorder="1" applyAlignment="1">
      <alignment horizontal="center" vertical="center"/>
    </xf>
    <xf numFmtId="0" fontId="75" fillId="40" borderId="0" xfId="0" applyFont="1" applyFill="1" applyAlignment="1">
      <alignment horizontal="center" vertical="center" wrapText="1"/>
    </xf>
    <xf numFmtId="164" fontId="0" fillId="0" borderId="0" xfId="0" applyNumberFormat="1"/>
    <xf numFmtId="0" fontId="0" fillId="40" borderId="41" xfId="0" applyFont="1" applyFill="1" applyBorder="1" applyAlignment="1">
      <alignment horizontal="center" vertical="center"/>
    </xf>
    <xf numFmtId="0" fontId="75" fillId="0" borderId="0" xfId="0" applyFont="1" applyFill="1" applyAlignment="1">
      <alignment horizontal="center" wrapText="1"/>
    </xf>
    <xf numFmtId="0" fontId="75" fillId="36" borderId="0" xfId="0" applyFont="1" applyFill="1" applyBorder="1" applyAlignment="1">
      <alignment horizontal="center" vertical="center" wrapText="1"/>
    </xf>
    <xf numFmtId="0" fontId="75" fillId="40" borderId="0" xfId="0" applyFont="1" applyFill="1" applyAlignment="1">
      <alignment horizontal="left" vertical="center" wrapText="1"/>
    </xf>
    <xf numFmtId="0" fontId="75" fillId="40" borderId="0" xfId="0" applyFont="1" applyFill="1" applyAlignment="1">
      <alignment horizontal="left" vertical="center"/>
    </xf>
    <xf numFmtId="0" fontId="75" fillId="40" borderId="36" xfId="0" applyFont="1" applyFill="1" applyBorder="1" applyAlignment="1">
      <alignment vertical="center" wrapText="1"/>
    </xf>
    <xf numFmtId="0" fontId="0" fillId="40" borderId="25" xfId="0" applyFont="1" applyFill="1" applyBorder="1" applyAlignment="1">
      <alignment horizontal="center" vertical="center"/>
    </xf>
    <xf numFmtId="0" fontId="75" fillId="0" borderId="0" xfId="0" applyFont="1" applyFill="1" applyAlignment="1">
      <alignment vertical="center" wrapText="1"/>
    </xf>
  </cellXfs>
  <cellStyles count="88">
    <cellStyle name="20 % - Accent1" xfId="56" builtinId="30" customBuiltin="1"/>
    <cellStyle name="20 % - Accent1 2" xfId="21"/>
    <cellStyle name="20 % - Accent2" xfId="60" builtinId="34" customBuiltin="1"/>
    <cellStyle name="20 % - Accent2 2" xfId="25"/>
    <cellStyle name="20 % - Accent3" xfId="64" builtinId="38" customBuiltin="1"/>
    <cellStyle name="20 % - Accent3 2" xfId="29"/>
    <cellStyle name="20 % - Accent4" xfId="68" builtinId="42" customBuiltin="1"/>
    <cellStyle name="20 % - Accent4 2" xfId="33"/>
    <cellStyle name="20 % - Accent5" xfId="72" builtinId="46" customBuiltin="1"/>
    <cellStyle name="20 % - Accent5 2" xfId="37"/>
    <cellStyle name="20 % - Accent6" xfId="76" builtinId="50" customBuiltin="1"/>
    <cellStyle name="20 % - Accent6 2" xfId="41"/>
    <cellStyle name="40 % - Accent1" xfId="57" builtinId="31" customBuiltin="1"/>
    <cellStyle name="40 % - Accent1 2" xfId="22"/>
    <cellStyle name="40 % - Accent2" xfId="61" builtinId="35" customBuiltin="1"/>
    <cellStyle name="40 % - Accent2 2" xfId="26"/>
    <cellStyle name="40 % - Accent3" xfId="65" builtinId="39" customBuiltin="1"/>
    <cellStyle name="40 % - Accent3 2" xfId="30"/>
    <cellStyle name="40 % - Accent4" xfId="69" builtinId="43" customBuiltin="1"/>
    <cellStyle name="40 % - Accent4 2" xfId="34"/>
    <cellStyle name="40 % - Accent5" xfId="73" builtinId="47" customBuiltin="1"/>
    <cellStyle name="40 % - Accent5 2" xfId="38"/>
    <cellStyle name="40 % - Accent6" xfId="77" builtinId="51" customBuiltin="1"/>
    <cellStyle name="40 % - Accent6 2" xfId="42"/>
    <cellStyle name="60 % - Accent1" xfId="58" builtinId="32" customBuiltin="1"/>
    <cellStyle name="60 % - Accent1 2" xfId="23"/>
    <cellStyle name="60 % - Accent2" xfId="62" builtinId="36" customBuiltin="1"/>
    <cellStyle name="60 % - Accent2 2" xfId="27"/>
    <cellStyle name="60 % - Accent3" xfId="66" builtinId="40" customBuiltin="1"/>
    <cellStyle name="60 % - Accent3 2" xfId="31"/>
    <cellStyle name="60 % - Accent4" xfId="70" builtinId="44" customBuiltin="1"/>
    <cellStyle name="60 % - Accent4 2" xfId="35"/>
    <cellStyle name="60 % - Accent5" xfId="74" builtinId="48" customBuiltin="1"/>
    <cellStyle name="60 % - Accent5 2" xfId="39"/>
    <cellStyle name="60 % - Accent6" xfId="78" builtinId="52" customBuiltin="1"/>
    <cellStyle name="60 % - Accent6 2" xfId="43"/>
    <cellStyle name="Accent1" xfId="55" builtinId="29" customBuiltin="1"/>
    <cellStyle name="Accent1 2" xfId="20"/>
    <cellStyle name="Accent2" xfId="59" builtinId="33" customBuiltin="1"/>
    <cellStyle name="Accent2 2" xfId="24"/>
    <cellStyle name="Accent3" xfId="63" builtinId="37" customBuiltin="1"/>
    <cellStyle name="Accent3 2" xfId="28"/>
    <cellStyle name="Accent4" xfId="67" builtinId="41" customBuiltin="1"/>
    <cellStyle name="Accent4 2" xfId="32"/>
    <cellStyle name="Accent5" xfId="71" builtinId="45" customBuiltin="1"/>
    <cellStyle name="Accent5 2" xfId="36"/>
    <cellStyle name="Accent6" xfId="75" builtinId="49" customBuiltin="1"/>
    <cellStyle name="Accent6 2" xfId="40"/>
    <cellStyle name="Avertissement" xfId="52" builtinId="11" customBuiltin="1"/>
    <cellStyle name="Avertissement 2" xfId="16"/>
    <cellStyle name="Calcul" xfId="49" builtinId="22" customBuiltin="1"/>
    <cellStyle name="Calcul 2" xfId="13"/>
    <cellStyle name="Cellule liée" xfId="50" builtinId="24" customBuiltin="1"/>
    <cellStyle name="Cellule liée 2" xfId="14"/>
    <cellStyle name="Commentaire 2" xfId="83"/>
    <cellStyle name="Entrée" xfId="47" builtinId="20" customBuiltin="1"/>
    <cellStyle name="Entrée 2" xfId="11"/>
    <cellStyle name="Insatisfaisant" xfId="45" builtinId="27" customBuiltin="1"/>
    <cellStyle name="Insatisfaisant 2" xfId="9"/>
    <cellStyle name="Lien hypertexte 2" xfId="79"/>
    <cellStyle name="Milliers 2" xfId="84"/>
    <cellStyle name="Milliers 2 2" xfId="87"/>
    <cellStyle name="Neutre" xfId="46" builtinId="28" customBuiltin="1"/>
    <cellStyle name="Neutre 2" xfId="10"/>
    <cellStyle name="Normal" xfId="0" builtinId="0"/>
    <cellStyle name="Normal 2" xfId="1"/>
    <cellStyle name="Normal 2 2" xfId="82"/>
    <cellStyle name="Normal 3" xfId="7"/>
    <cellStyle name="Normal 3 2" xfId="85"/>
    <cellStyle name="Normal 4" xfId="86"/>
    <cellStyle name="Note 2" xfId="17"/>
    <cellStyle name="Pourcentage 2" xfId="80"/>
    <cellStyle name="Satisfaisant" xfId="44" builtinId="26" customBuiltin="1"/>
    <cellStyle name="Satisfaisant 2" xfId="8"/>
    <cellStyle name="Sortie" xfId="48" builtinId="21" customBuiltin="1"/>
    <cellStyle name="Sortie 2" xfId="12"/>
    <cellStyle name="Texte explicatif" xfId="53" builtinId="53" customBuiltin="1"/>
    <cellStyle name="Texte explicatif 2" xfId="18"/>
    <cellStyle name="Titre" xfId="2" builtinId="15" customBuiltin="1"/>
    <cellStyle name="Titre 2" xfId="81"/>
    <cellStyle name="Titre 1" xfId="3" builtinId="16" customBuiltin="1"/>
    <cellStyle name="Titre 2" xfId="4" builtinId="17" customBuiltin="1"/>
    <cellStyle name="Titre 3" xfId="5" builtinId="18" customBuiltin="1"/>
    <cellStyle name="Titre 4" xfId="6" builtinId="19" customBuiltin="1"/>
    <cellStyle name="Total" xfId="54" builtinId="25" customBuiltin="1"/>
    <cellStyle name="Total 2" xfId="19"/>
    <cellStyle name="Vérification" xfId="51" builtinId="23" customBuiltin="1"/>
    <cellStyle name="Vérification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&#233;my/Desktop/Export%20SCOL%20GMP%202024-2025%20V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1"/>
      <sheetName val="S2"/>
      <sheetName val="S3"/>
      <sheetName val="S4"/>
      <sheetName val="S5"/>
      <sheetName val="S6"/>
      <sheetName val="Effectif  Gpe"/>
      <sheetName val="Données"/>
      <sheetName val="Projets tut GMP2"/>
      <sheetName val="Projets tut old"/>
      <sheetName val="Parcours Redoublants old"/>
      <sheetName val="CHOIX RED-UE S1"/>
      <sheetName val="CHOIX RED-UE S2"/>
      <sheetName val="CHOIX RED-UE S3"/>
      <sheetName val="CHOIX RED-UE S4"/>
      <sheetName val="Publip"/>
      <sheetName val="Parcours Redoublants"/>
      <sheetName val="Modifs - Vers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3">
          <cell r="A13" t="str">
            <v>ANDREO</v>
          </cell>
          <cell r="B13" t="str">
            <v>Ethan</v>
          </cell>
          <cell r="C13">
            <v>22201397</v>
          </cell>
          <cell r="G13" t="str">
            <v>A</v>
          </cell>
          <cell r="H13" t="str">
            <v>a2</v>
          </cell>
          <cell r="J13" t="str">
            <v>II</v>
          </cell>
        </row>
        <row r="14">
          <cell r="A14" t="str">
            <v>AUZET</v>
          </cell>
          <cell r="B14" t="str">
            <v>Raphaël</v>
          </cell>
          <cell r="C14">
            <v>22203920</v>
          </cell>
          <cell r="G14" t="str">
            <v>A</v>
          </cell>
          <cell r="H14" t="str">
            <v>a1</v>
          </cell>
          <cell r="J14" t="str">
            <v>SNRV</v>
          </cell>
        </row>
        <row r="15">
          <cell r="A15" t="str">
            <v>BEUGNET</v>
          </cell>
          <cell r="B15" t="str">
            <v>Mathéo</v>
          </cell>
          <cell r="C15">
            <v>22205403</v>
          </cell>
          <cell r="G15" t="str">
            <v>B</v>
          </cell>
          <cell r="H15" t="str">
            <v>b2</v>
          </cell>
          <cell r="J15" t="str">
            <v>ALT - II</v>
          </cell>
        </row>
        <row r="16">
          <cell r="A16" t="str">
            <v>CHICHERY</v>
          </cell>
          <cell r="B16" t="str">
            <v>Nicolas</v>
          </cell>
          <cell r="C16">
            <v>22201204</v>
          </cell>
          <cell r="G16" t="str">
            <v>B</v>
          </cell>
          <cell r="H16" t="str">
            <v>b2</v>
          </cell>
          <cell r="J16" t="str">
            <v>ALT - II</v>
          </cell>
        </row>
        <row r="17">
          <cell r="A17" t="str">
            <v>COLLUARD</v>
          </cell>
          <cell r="B17" t="str">
            <v>François</v>
          </cell>
          <cell r="C17">
            <v>22204808</v>
          </cell>
          <cell r="G17" t="str">
            <v>B</v>
          </cell>
          <cell r="H17" t="str">
            <v>b2</v>
          </cell>
          <cell r="J17" t="str">
            <v>ALT - II</v>
          </cell>
        </row>
        <row r="18">
          <cell r="A18" t="str">
            <v>DE LA FARE</v>
          </cell>
          <cell r="B18" t="str">
            <v>Mathilde</v>
          </cell>
          <cell r="C18">
            <v>22203861</v>
          </cell>
          <cell r="G18" t="str">
            <v>B</v>
          </cell>
          <cell r="H18" t="str">
            <v>b2</v>
          </cell>
          <cell r="J18" t="str">
            <v>ALT - II</v>
          </cell>
        </row>
        <row r="19">
          <cell r="A19" t="str">
            <v>DEL IMMAGINE</v>
          </cell>
          <cell r="B19" t="str">
            <v>Arthur</v>
          </cell>
          <cell r="C19">
            <v>22200290</v>
          </cell>
          <cell r="G19" t="str">
            <v>A</v>
          </cell>
          <cell r="H19" t="str">
            <v>a2</v>
          </cell>
          <cell r="J19" t="str">
            <v>II</v>
          </cell>
        </row>
        <row r="20">
          <cell r="A20" t="str">
            <v>DUMOND</v>
          </cell>
          <cell r="B20" t="str">
            <v>Adrien</v>
          </cell>
          <cell r="C20">
            <v>22202568</v>
          </cell>
          <cell r="G20" t="str">
            <v>B</v>
          </cell>
          <cell r="H20" t="str">
            <v>b1</v>
          </cell>
          <cell r="J20" t="str">
            <v>ALT - II</v>
          </cell>
        </row>
        <row r="21">
          <cell r="A21" t="str">
            <v>FILIPPI</v>
          </cell>
          <cell r="B21" t="str">
            <v>Matthieu</v>
          </cell>
          <cell r="C21">
            <v>22201918</v>
          </cell>
          <cell r="G21" t="str">
            <v>A</v>
          </cell>
          <cell r="H21" t="str">
            <v>a1</v>
          </cell>
          <cell r="J21" t="str">
            <v>SNRV</v>
          </cell>
        </row>
        <row r="22">
          <cell r="A22" t="str">
            <v>FOUQUETEAU</v>
          </cell>
          <cell r="B22" t="str">
            <v>Coralie</v>
          </cell>
          <cell r="C22">
            <v>22205155</v>
          </cell>
          <cell r="G22" t="str">
            <v>B</v>
          </cell>
          <cell r="H22" t="str">
            <v>b1</v>
          </cell>
          <cell r="J22" t="str">
            <v>ALT - II</v>
          </cell>
        </row>
        <row r="23">
          <cell r="A23" t="str">
            <v>GAILLIARD</v>
          </cell>
          <cell r="B23" t="str">
            <v>Adrien</v>
          </cell>
          <cell r="C23">
            <v>22108146</v>
          </cell>
          <cell r="G23" t="str">
            <v>A</v>
          </cell>
          <cell r="H23" t="str">
            <v>a1</v>
          </cell>
          <cell r="J23" t="str">
            <v>II</v>
          </cell>
        </row>
        <row r="24">
          <cell r="A24" t="str">
            <v>GIRARDET</v>
          </cell>
          <cell r="B24" t="str">
            <v>Tristan</v>
          </cell>
          <cell r="C24">
            <v>22203143</v>
          </cell>
          <cell r="G24" t="str">
            <v>B</v>
          </cell>
          <cell r="H24" t="str">
            <v>b2</v>
          </cell>
          <cell r="J24" t="str">
            <v>ALT - II</v>
          </cell>
        </row>
        <row r="25">
          <cell r="A25" t="str">
            <v>GOUNARD</v>
          </cell>
          <cell r="B25" t="str">
            <v>Maxime</v>
          </cell>
          <cell r="C25">
            <v>22200659</v>
          </cell>
          <cell r="G25" t="str">
            <v>A</v>
          </cell>
          <cell r="H25" t="str">
            <v>a1</v>
          </cell>
          <cell r="J25" t="str">
            <v>II</v>
          </cell>
        </row>
        <row r="26">
          <cell r="A26" t="str">
            <v>GUERIN</v>
          </cell>
          <cell r="B26" t="str">
            <v>Maxime</v>
          </cell>
          <cell r="C26">
            <v>22202483</v>
          </cell>
          <cell r="G26" t="str">
            <v>B</v>
          </cell>
          <cell r="H26" t="str">
            <v>b2</v>
          </cell>
          <cell r="J26" t="str">
            <v>ALT - II</v>
          </cell>
        </row>
        <row r="27">
          <cell r="A27" t="str">
            <v>HECKMANN</v>
          </cell>
          <cell r="C27">
            <v>22103448</v>
          </cell>
          <cell r="G27" t="str">
            <v>B</v>
          </cell>
          <cell r="H27" t="str">
            <v>b2</v>
          </cell>
          <cell r="J27" t="str">
            <v>ALT - II</v>
          </cell>
        </row>
        <row r="28">
          <cell r="A28" t="str">
            <v>HORLACI</v>
          </cell>
          <cell r="B28" t="str">
            <v>Stefan</v>
          </cell>
          <cell r="C28">
            <v>22203025</v>
          </cell>
          <cell r="G28" t="str">
            <v>B</v>
          </cell>
          <cell r="H28" t="str">
            <v>b1</v>
          </cell>
          <cell r="J28" t="str">
            <v>ALT - II</v>
          </cell>
        </row>
        <row r="29">
          <cell r="A29" t="str">
            <v>HUTTIN</v>
          </cell>
          <cell r="C29">
            <v>22206135</v>
          </cell>
          <cell r="G29" t="str">
            <v>A</v>
          </cell>
          <cell r="H29" t="str">
            <v>a1</v>
          </cell>
          <cell r="J29" t="str">
            <v>II</v>
          </cell>
        </row>
        <row r="30">
          <cell r="A30" t="str">
            <v>ISOARDI</v>
          </cell>
          <cell r="B30" t="str">
            <v>Quentin</v>
          </cell>
          <cell r="C30">
            <v>22200118</v>
          </cell>
          <cell r="G30" t="str">
            <v>B</v>
          </cell>
          <cell r="H30" t="str">
            <v>b2</v>
          </cell>
          <cell r="J30" t="str">
            <v>ALT - II</v>
          </cell>
        </row>
        <row r="31">
          <cell r="A31" t="str">
            <v>LAMBERT-SOULAGE</v>
          </cell>
          <cell r="B31" t="str">
            <v>Raphaël</v>
          </cell>
          <cell r="C31">
            <v>22203707</v>
          </cell>
          <cell r="G31" t="str">
            <v>B</v>
          </cell>
          <cell r="H31" t="str">
            <v>b1</v>
          </cell>
          <cell r="J31" t="str">
            <v>ALT - SNRV</v>
          </cell>
        </row>
        <row r="32">
          <cell r="A32" t="str">
            <v>LEBOUCHER</v>
          </cell>
          <cell r="B32" t="str">
            <v>Valentin</v>
          </cell>
          <cell r="C32">
            <v>22202490</v>
          </cell>
          <cell r="G32" t="str">
            <v>B</v>
          </cell>
          <cell r="H32" t="str">
            <v>b1</v>
          </cell>
          <cell r="J32" t="str">
            <v>ALT - II</v>
          </cell>
        </row>
        <row r="33">
          <cell r="A33" t="str">
            <v>LEENHARDT</v>
          </cell>
          <cell r="B33" t="str">
            <v>Basile</v>
          </cell>
          <cell r="C33">
            <v>22205273</v>
          </cell>
          <cell r="G33" t="str">
            <v>B</v>
          </cell>
          <cell r="H33" t="str">
            <v>b1</v>
          </cell>
          <cell r="J33" t="str">
            <v>ALT - SNRV</v>
          </cell>
        </row>
        <row r="34">
          <cell r="A34" t="str">
            <v>LEFEBVRE</v>
          </cell>
          <cell r="B34" t="str">
            <v>Teva</v>
          </cell>
          <cell r="C34">
            <v>22206596</v>
          </cell>
          <cell r="G34" t="str">
            <v>B</v>
          </cell>
          <cell r="H34" t="str">
            <v>b1</v>
          </cell>
          <cell r="J34" t="str">
            <v>ALT - SNRV</v>
          </cell>
        </row>
        <row r="35">
          <cell r="A35" t="str">
            <v>LEPINAY-SALVETAT</v>
          </cell>
          <cell r="B35" t="str">
            <v>Guillaume</v>
          </cell>
          <cell r="C35">
            <v>22202039</v>
          </cell>
          <cell r="G35" t="str">
            <v>A</v>
          </cell>
          <cell r="H35" t="str">
            <v>a1</v>
          </cell>
          <cell r="J35" t="str">
            <v>II</v>
          </cell>
        </row>
        <row r="36">
          <cell r="A36" t="str">
            <v>MALDONADO</v>
          </cell>
          <cell r="B36" t="str">
            <v>Ethan</v>
          </cell>
          <cell r="C36">
            <v>22204609</v>
          </cell>
          <cell r="G36" t="str">
            <v>A</v>
          </cell>
          <cell r="H36" t="str">
            <v>a1</v>
          </cell>
          <cell r="J36" t="str">
            <v>II</v>
          </cell>
        </row>
        <row r="37">
          <cell r="A37" t="str">
            <v>MARTIN</v>
          </cell>
          <cell r="B37" t="str">
            <v>Dylan</v>
          </cell>
          <cell r="C37">
            <v>22204868</v>
          </cell>
          <cell r="G37" t="str">
            <v>B</v>
          </cell>
          <cell r="H37" t="str">
            <v>b2</v>
          </cell>
          <cell r="J37" t="str">
            <v>ALT - II</v>
          </cell>
        </row>
        <row r="38">
          <cell r="A38" t="str">
            <v>MASSELIN</v>
          </cell>
          <cell r="B38" t="str">
            <v>Hélène</v>
          </cell>
          <cell r="C38">
            <v>22201340</v>
          </cell>
          <cell r="G38" t="str">
            <v>A</v>
          </cell>
          <cell r="H38" t="str">
            <v>a1</v>
          </cell>
          <cell r="J38" t="str">
            <v>II</v>
          </cell>
        </row>
        <row r="39">
          <cell r="A39" t="str">
            <v>MEXIS</v>
          </cell>
          <cell r="B39" t="str">
            <v>Hélios</v>
          </cell>
          <cell r="C39">
            <v>22203894</v>
          </cell>
          <cell r="G39" t="str">
            <v>A</v>
          </cell>
          <cell r="H39" t="str">
            <v>a1</v>
          </cell>
          <cell r="J39" t="str">
            <v>SNRV</v>
          </cell>
        </row>
        <row r="40">
          <cell r="A40" t="str">
            <v>MIHALCEA</v>
          </cell>
          <cell r="B40" t="str">
            <v>Gabriel</v>
          </cell>
          <cell r="C40">
            <v>22202040</v>
          </cell>
          <cell r="G40" t="str">
            <v>A</v>
          </cell>
          <cell r="H40" t="str">
            <v>a2</v>
          </cell>
          <cell r="J40" t="str">
            <v>II</v>
          </cell>
        </row>
        <row r="41">
          <cell r="A41" t="str">
            <v>MONINO</v>
          </cell>
          <cell r="C41">
            <v>22102915</v>
          </cell>
          <cell r="G41" t="str">
            <v>B</v>
          </cell>
          <cell r="H41" t="str">
            <v>b1</v>
          </cell>
          <cell r="J41" t="str">
            <v>ALT - SNRV</v>
          </cell>
        </row>
        <row r="42">
          <cell r="A42" t="str">
            <v>MONTEUX</v>
          </cell>
          <cell r="B42" t="str">
            <v>Oscar</v>
          </cell>
          <cell r="C42">
            <v>22206256</v>
          </cell>
          <cell r="G42" t="str">
            <v>A</v>
          </cell>
          <cell r="H42" t="str">
            <v>a1</v>
          </cell>
          <cell r="J42" t="str">
            <v>SNRV</v>
          </cell>
        </row>
        <row r="43">
          <cell r="A43" t="str">
            <v>MORESTIN-CADET</v>
          </cell>
          <cell r="B43" t="str">
            <v>Timéo</v>
          </cell>
          <cell r="C43">
            <v>22202194</v>
          </cell>
          <cell r="G43" t="str">
            <v>B</v>
          </cell>
          <cell r="H43" t="str">
            <v>b2</v>
          </cell>
          <cell r="J43" t="str">
            <v>ALT - II</v>
          </cell>
        </row>
        <row r="44">
          <cell r="A44" t="str">
            <v>NGUYEN</v>
          </cell>
          <cell r="B44" t="str">
            <v>Thibault</v>
          </cell>
          <cell r="C44">
            <v>22203231</v>
          </cell>
          <cell r="G44" t="str">
            <v>A</v>
          </cell>
          <cell r="H44" t="str">
            <v>a2</v>
          </cell>
          <cell r="J44" t="str">
            <v>II</v>
          </cell>
        </row>
        <row r="45">
          <cell r="A45" t="str">
            <v>OLIVIER</v>
          </cell>
          <cell r="B45" t="str">
            <v>Bastien</v>
          </cell>
          <cell r="C45">
            <v>22202273</v>
          </cell>
          <cell r="G45" t="str">
            <v>A</v>
          </cell>
          <cell r="H45" t="str">
            <v>a1</v>
          </cell>
          <cell r="J45" t="str">
            <v>SNRV</v>
          </cell>
        </row>
        <row r="46">
          <cell r="A46" t="str">
            <v>PAILLUSSON</v>
          </cell>
          <cell r="B46" t="str">
            <v>Pierre</v>
          </cell>
          <cell r="C46">
            <v>22203487</v>
          </cell>
          <cell r="G46" t="str">
            <v>A</v>
          </cell>
          <cell r="H46" t="str">
            <v>a2</v>
          </cell>
          <cell r="J46" t="str">
            <v>II</v>
          </cell>
        </row>
        <row r="47">
          <cell r="A47" t="str">
            <v>PAQUET</v>
          </cell>
          <cell r="B47" t="str">
            <v>Igor</v>
          </cell>
          <cell r="C47">
            <v>22200602</v>
          </cell>
          <cell r="G47" t="str">
            <v>A</v>
          </cell>
          <cell r="H47" t="str">
            <v>a2</v>
          </cell>
          <cell r="J47" t="str">
            <v>II</v>
          </cell>
        </row>
        <row r="48">
          <cell r="A48" t="str">
            <v>RAMOGNINO</v>
          </cell>
          <cell r="B48" t="str">
            <v>Johan</v>
          </cell>
          <cell r="C48">
            <v>22203207</v>
          </cell>
          <cell r="G48" t="str">
            <v>A</v>
          </cell>
          <cell r="H48" t="str">
            <v>a2</v>
          </cell>
          <cell r="J48" t="str">
            <v>II</v>
          </cell>
        </row>
        <row r="49">
          <cell r="A49" t="str">
            <v>RENARD</v>
          </cell>
          <cell r="B49" t="str">
            <v>Aurélien</v>
          </cell>
          <cell r="C49">
            <v>22205316</v>
          </cell>
          <cell r="G49" t="str">
            <v>A</v>
          </cell>
          <cell r="H49" t="str">
            <v>a2</v>
          </cell>
          <cell r="J49" t="str">
            <v>II</v>
          </cell>
        </row>
        <row r="50">
          <cell r="A50" t="str">
            <v>ROSSI</v>
          </cell>
          <cell r="B50" t="str">
            <v>Vincent</v>
          </cell>
          <cell r="G50" t="str">
            <v>B</v>
          </cell>
          <cell r="H50" t="str">
            <v>b1</v>
          </cell>
          <cell r="J50" t="str">
            <v>ALT - II</v>
          </cell>
        </row>
        <row r="51">
          <cell r="A51" t="str">
            <v>SARTRE</v>
          </cell>
          <cell r="B51" t="str">
            <v>Jules</v>
          </cell>
          <cell r="C51">
            <v>22201803</v>
          </cell>
          <cell r="G51" t="str">
            <v>A</v>
          </cell>
          <cell r="H51" t="str">
            <v>a1</v>
          </cell>
          <cell r="J51" t="str">
            <v>SNRV</v>
          </cell>
        </row>
        <row r="52">
          <cell r="A52" t="str">
            <v>SELLIES</v>
          </cell>
          <cell r="B52" t="str">
            <v>Esteban</v>
          </cell>
          <cell r="C52">
            <v>22204740</v>
          </cell>
          <cell r="G52" t="str">
            <v>B</v>
          </cell>
          <cell r="H52" t="str">
            <v>b1</v>
          </cell>
          <cell r="J52" t="str">
            <v>ALT - II</v>
          </cell>
        </row>
        <row r="53">
          <cell r="A53" t="str">
            <v>SERAFIN</v>
          </cell>
          <cell r="B53" t="str">
            <v>Alex</v>
          </cell>
          <cell r="C53">
            <v>22205984</v>
          </cell>
          <cell r="G53" t="str">
            <v>A</v>
          </cell>
          <cell r="H53" t="str">
            <v>a2</v>
          </cell>
          <cell r="J53" t="str">
            <v>II</v>
          </cell>
        </row>
        <row r="54">
          <cell r="A54" t="str">
            <v>SOFFNER</v>
          </cell>
          <cell r="B54" t="str">
            <v>Bastien</v>
          </cell>
          <cell r="C54">
            <v>22103778</v>
          </cell>
          <cell r="G54" t="str">
            <v>A</v>
          </cell>
          <cell r="H54" t="str">
            <v>a2</v>
          </cell>
          <cell r="J54" t="str">
            <v>II</v>
          </cell>
        </row>
        <row r="55">
          <cell r="A55" t="str">
            <v>TONDINO</v>
          </cell>
          <cell r="C55">
            <v>22102339</v>
          </cell>
          <cell r="G55" t="str">
            <v>B</v>
          </cell>
          <cell r="H55" t="str">
            <v>b2</v>
          </cell>
          <cell r="J55" t="str">
            <v>ALT - II</v>
          </cell>
        </row>
        <row r="56">
          <cell r="A56" t="str">
            <v>ZININI</v>
          </cell>
          <cell r="B56" t="str">
            <v>Louis</v>
          </cell>
          <cell r="C56">
            <v>22205524</v>
          </cell>
          <cell r="G56" t="str">
            <v>B</v>
          </cell>
          <cell r="H56" t="str">
            <v>b2</v>
          </cell>
          <cell r="J56" t="str">
            <v>ALT - II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V36"/>
  <sheetViews>
    <sheetView topLeftCell="B1" zoomScaleNormal="100" workbookViewId="0">
      <selection activeCell="M6" sqref="M6:Q27"/>
    </sheetView>
  </sheetViews>
  <sheetFormatPr baseColWidth="10" defaultColWidth="9.1796875" defaultRowHeight="14.5" x14ac:dyDescent="0.35"/>
  <cols>
    <col min="1" max="1" width="9.54296875" hidden="1" customWidth="1"/>
    <col min="2" max="2" width="17.26953125" style="18" bestFit="1" customWidth="1"/>
    <col min="3" max="3" width="9.81640625" style="21" bestFit="1" customWidth="1"/>
    <col min="4" max="4" width="2.90625" style="1" bestFit="1" customWidth="1"/>
    <col min="5" max="5" width="3" style="23" bestFit="1" customWidth="1"/>
    <col min="6" max="6" width="7.453125" style="129" bestFit="1" customWidth="1"/>
    <col min="7" max="7" width="11.453125" style="11" customWidth="1"/>
    <col min="8" max="8" width="10.7265625" style="11" customWidth="1"/>
    <col min="9" max="9" width="9.36328125" style="11" bestFit="1" customWidth="1"/>
    <col min="10" max="10" width="6.7265625" style="16" bestFit="1" customWidth="1"/>
    <col min="11" max="11" width="9.26953125" customWidth="1"/>
    <col min="12" max="12" width="9.54296875" hidden="1" customWidth="1"/>
    <col min="13" max="13" width="20.6328125" bestFit="1" customWidth="1"/>
    <col min="14" max="14" width="11.453125" style="55" bestFit="1" customWidth="1"/>
    <col min="15" max="15" width="2.90625" style="26" bestFit="1" customWidth="1"/>
    <col min="16" max="16" width="3" style="23" bestFit="1" customWidth="1"/>
    <col min="17" max="17" width="9.08984375" style="48" bestFit="1" customWidth="1"/>
    <col min="18" max="18" width="11.26953125" customWidth="1"/>
    <col min="19" max="19" width="10.08984375" bestFit="1" customWidth="1"/>
    <col min="20" max="20" width="10.08984375" style="186" customWidth="1"/>
    <col min="21" max="21" width="5.7265625" bestFit="1" customWidth="1"/>
    <col min="22" max="22" width="12.81640625" customWidth="1"/>
  </cols>
  <sheetData>
    <row r="1" spans="1:22" ht="15.5" x14ac:dyDescent="0.35">
      <c r="B1" s="24" t="s">
        <v>0</v>
      </c>
      <c r="C1" s="281" t="s">
        <v>17</v>
      </c>
      <c r="D1" s="281"/>
      <c r="E1" s="281"/>
      <c r="F1" s="281"/>
      <c r="G1" s="281"/>
      <c r="H1" s="41"/>
      <c r="I1" s="178"/>
      <c r="J1" s="22" t="s">
        <v>8</v>
      </c>
      <c r="M1" s="24" t="s">
        <v>0</v>
      </c>
      <c r="N1" s="281" t="s">
        <v>17</v>
      </c>
      <c r="O1" s="281"/>
      <c r="P1" s="281"/>
      <c r="Q1" s="281"/>
      <c r="R1" s="281"/>
      <c r="S1" s="40"/>
      <c r="T1" s="183"/>
      <c r="U1" s="22" t="s">
        <v>8</v>
      </c>
    </row>
    <row r="2" spans="1:22" x14ac:dyDescent="0.35">
      <c r="B2" s="42" t="s">
        <v>21</v>
      </c>
      <c r="C2" s="19"/>
      <c r="D2" s="17"/>
      <c r="G2" s="22"/>
      <c r="H2" s="22"/>
      <c r="I2" s="22"/>
      <c r="J2" s="2"/>
      <c r="M2" s="43" t="s">
        <v>10</v>
      </c>
      <c r="N2" s="53"/>
      <c r="O2" s="22"/>
      <c r="R2" s="22"/>
      <c r="S2" s="22"/>
      <c r="T2" s="13"/>
      <c r="U2" s="22"/>
    </row>
    <row r="3" spans="1:22" x14ac:dyDescent="0.35">
      <c r="B3" s="8"/>
      <c r="C3" s="19"/>
      <c r="D3" s="22"/>
      <c r="G3" s="28" t="s">
        <v>6</v>
      </c>
      <c r="H3" s="282" t="s">
        <v>7</v>
      </c>
      <c r="I3" s="282"/>
      <c r="J3" s="29"/>
      <c r="M3" s="8"/>
      <c r="N3" s="53"/>
      <c r="O3" s="22"/>
      <c r="R3" s="28" t="s">
        <v>6</v>
      </c>
      <c r="S3" s="282" t="s">
        <v>7</v>
      </c>
      <c r="T3" s="282"/>
      <c r="U3" s="29"/>
    </row>
    <row r="4" spans="1:22" ht="15" customHeight="1" thickBot="1" x14ac:dyDescent="0.4">
      <c r="B4" s="5"/>
      <c r="C4" s="20"/>
      <c r="D4" s="6"/>
      <c r="E4" s="10"/>
      <c r="F4" s="130"/>
      <c r="G4" s="30" t="s">
        <v>11</v>
      </c>
      <c r="H4" s="30" t="s">
        <v>11</v>
      </c>
      <c r="I4" s="30"/>
      <c r="J4" s="4"/>
      <c r="M4" s="5"/>
      <c r="N4" s="54"/>
      <c r="O4" s="6"/>
      <c r="P4" s="10"/>
      <c r="Q4" s="49"/>
      <c r="R4" s="30" t="s">
        <v>11</v>
      </c>
      <c r="S4" s="30" t="s">
        <v>11</v>
      </c>
      <c r="T4" s="30"/>
      <c r="U4" s="4"/>
    </row>
    <row r="5" spans="1:22" ht="24.5" customHeight="1" thickBot="1" x14ac:dyDescent="0.4">
      <c r="B5" s="125" t="s">
        <v>1</v>
      </c>
      <c r="C5" s="126" t="s">
        <v>3</v>
      </c>
      <c r="D5" s="127" t="s">
        <v>4</v>
      </c>
      <c r="E5" s="85" t="s">
        <v>5</v>
      </c>
      <c r="F5" s="141" t="s">
        <v>12</v>
      </c>
      <c r="G5" s="143" t="s">
        <v>25</v>
      </c>
      <c r="H5" s="144" t="s">
        <v>26</v>
      </c>
      <c r="I5" s="179" t="s">
        <v>116</v>
      </c>
      <c r="J5" s="128" t="s">
        <v>2</v>
      </c>
      <c r="M5" s="127" t="s">
        <v>1</v>
      </c>
      <c r="N5" s="142" t="s">
        <v>3</v>
      </c>
      <c r="O5" s="127" t="s">
        <v>4</v>
      </c>
      <c r="P5" s="85" t="s">
        <v>5</v>
      </c>
      <c r="Q5" s="141" t="s">
        <v>12</v>
      </c>
      <c r="R5" s="143" t="s">
        <v>25</v>
      </c>
      <c r="S5" s="144" t="s">
        <v>26</v>
      </c>
      <c r="T5" s="190" t="s">
        <v>116</v>
      </c>
      <c r="U5" s="128" t="s">
        <v>2</v>
      </c>
    </row>
    <row r="6" spans="1:22" s="27" customFormat="1" ht="25.5" customHeight="1" thickBot="1" x14ac:dyDescent="0.4">
      <c r="A6" s="206">
        <f>[1]S5!C13</f>
        <v>22201397</v>
      </c>
      <c r="B6" s="207" t="str">
        <f>[1]S5!A13</f>
        <v>ANDREO</v>
      </c>
      <c r="C6" s="208" t="str">
        <f>[1]S5!B13</f>
        <v>Ethan</v>
      </c>
      <c r="D6" s="209" t="str">
        <f>[1]S5!G13</f>
        <v>A</v>
      </c>
      <c r="E6" s="210" t="str">
        <f>[1]S5!H13</f>
        <v>a2</v>
      </c>
      <c r="F6" s="211" t="str">
        <f>[1]S5!J13</f>
        <v>II</v>
      </c>
      <c r="G6" s="38">
        <v>16</v>
      </c>
      <c r="H6" s="212">
        <v>15</v>
      </c>
      <c r="I6" s="213">
        <v>12.5</v>
      </c>
      <c r="J6" s="80">
        <f>AVERAGE(G6:H6)</f>
        <v>15.5</v>
      </c>
      <c r="L6" s="27">
        <f>[1]S5!C15</f>
        <v>22205403</v>
      </c>
      <c r="M6" s="214" t="str">
        <f>[1]S5!A15</f>
        <v>BEUGNET</v>
      </c>
      <c r="N6" s="215" t="str">
        <f>[1]S5!B15</f>
        <v>Mathéo</v>
      </c>
      <c r="O6" s="209" t="str">
        <f>[1]S5!G15</f>
        <v>B</v>
      </c>
      <c r="P6" s="210" t="str">
        <f>[1]S5!H15</f>
        <v>b2</v>
      </c>
      <c r="Q6" s="211" t="str">
        <f>[1]S5!J15</f>
        <v>ALT - II</v>
      </c>
      <c r="R6" s="216">
        <v>15</v>
      </c>
      <c r="S6" s="218">
        <v>14</v>
      </c>
      <c r="T6" s="213">
        <v>18.5</v>
      </c>
      <c r="U6" s="189">
        <f>AVERAGE(R6:S6)</f>
        <v>14.5</v>
      </c>
      <c r="V6" s="219" t="s">
        <v>120</v>
      </c>
    </row>
    <row r="7" spans="1:22" ht="16" thickBot="1" x14ac:dyDescent="0.4">
      <c r="A7" s="33">
        <f>[1]S5!C14</f>
        <v>22203920</v>
      </c>
      <c r="B7" s="61" t="str">
        <f>[1]S5!A14</f>
        <v>AUZET</v>
      </c>
      <c r="C7" s="66" t="str">
        <f>[1]S5!B14</f>
        <v>Raphaël</v>
      </c>
      <c r="D7" s="36" t="str">
        <f>[1]S5!G14</f>
        <v>A</v>
      </c>
      <c r="E7" s="44" t="str">
        <f>[1]S5!H14</f>
        <v>a1</v>
      </c>
      <c r="F7" s="131" t="str">
        <f>[1]S5!J14</f>
        <v>SNRV</v>
      </c>
      <c r="G7" s="34">
        <v>15</v>
      </c>
      <c r="H7" s="72">
        <v>18</v>
      </c>
      <c r="I7" s="180">
        <v>16.5</v>
      </c>
      <c r="J7" s="80">
        <f t="shared" ref="J7:J27" si="0">AVERAGE(G7:H7)</f>
        <v>16.5</v>
      </c>
      <c r="L7">
        <f>[1]S5!C16</f>
        <v>22201204</v>
      </c>
      <c r="M7" s="32" t="str">
        <f>[1]S5!A16</f>
        <v>CHICHERY</v>
      </c>
      <c r="N7" s="50" t="str">
        <f>[1]S5!B16</f>
        <v>Nicolas</v>
      </c>
      <c r="O7" s="36" t="str">
        <f>[1]S5!G16</f>
        <v>B</v>
      </c>
      <c r="P7" s="44" t="str">
        <f>[1]S5!H16</f>
        <v>b2</v>
      </c>
      <c r="Q7" s="131" t="str">
        <f>[1]S5!J16</f>
        <v>ALT - II</v>
      </c>
      <c r="R7" s="56">
        <v>14</v>
      </c>
      <c r="S7" s="187">
        <v>15</v>
      </c>
      <c r="T7" s="192">
        <v>16</v>
      </c>
      <c r="U7" s="189">
        <f t="shared" ref="U7:U27" si="1">AVERAGE(R7:S7)</f>
        <v>14.5</v>
      </c>
    </row>
    <row r="8" spans="1:22" ht="16" thickBot="1" x14ac:dyDescent="0.4">
      <c r="A8" s="134">
        <f>[1]S5!$C$19</f>
        <v>22200290</v>
      </c>
      <c r="B8" s="61" t="str">
        <f>[1]S5!A19</f>
        <v>DEL IMMAGINE</v>
      </c>
      <c r="C8" s="66" t="str">
        <f>[1]S5!B19</f>
        <v>Arthur</v>
      </c>
      <c r="D8" s="36" t="str">
        <f>[1]S5!G19</f>
        <v>A</v>
      </c>
      <c r="E8" s="44" t="str">
        <f>[1]S5!H19</f>
        <v>a2</v>
      </c>
      <c r="F8" s="131" t="str">
        <f>[1]S5!$J$19</f>
        <v>II</v>
      </c>
      <c r="G8" s="34">
        <v>12</v>
      </c>
      <c r="H8" s="72">
        <v>12</v>
      </c>
      <c r="I8" s="180">
        <v>12.5</v>
      </c>
      <c r="J8" s="80">
        <f t="shared" si="0"/>
        <v>12</v>
      </c>
      <c r="L8">
        <f>[1]S5!C17</f>
        <v>22204808</v>
      </c>
      <c r="M8" s="32" t="str">
        <f>[1]S5!A17</f>
        <v>COLLUARD</v>
      </c>
      <c r="N8" s="50" t="str">
        <f>[1]S5!B17</f>
        <v>François</v>
      </c>
      <c r="O8" s="36" t="str">
        <f>[1]S5!G17</f>
        <v>B</v>
      </c>
      <c r="P8" s="44" t="str">
        <f>[1]S5!H17</f>
        <v>b2</v>
      </c>
      <c r="Q8" s="131" t="str">
        <f>[1]S5!J17</f>
        <v>ALT - II</v>
      </c>
      <c r="R8" s="35">
        <v>14</v>
      </c>
      <c r="S8" s="187">
        <v>16</v>
      </c>
      <c r="T8" s="192">
        <v>15.5</v>
      </c>
      <c r="U8" s="189">
        <f t="shared" si="1"/>
        <v>15</v>
      </c>
    </row>
    <row r="9" spans="1:22" ht="16" thickBot="1" x14ac:dyDescent="0.4">
      <c r="A9" s="33">
        <f>[1]S5!$C$21</f>
        <v>22201918</v>
      </c>
      <c r="B9" s="61" t="str">
        <f>[1]S5!A21</f>
        <v>FILIPPI</v>
      </c>
      <c r="C9" s="66" t="str">
        <f>[1]S5!B21</f>
        <v>Matthieu</v>
      </c>
      <c r="D9" s="36" t="str">
        <f>[1]S5!G21</f>
        <v>A</v>
      </c>
      <c r="E9" s="44" t="str">
        <f>[1]S5!H21</f>
        <v>a1</v>
      </c>
      <c r="F9" s="131" t="str">
        <f>[1]S5!$J$21</f>
        <v>SNRV</v>
      </c>
      <c r="G9" s="34">
        <v>13</v>
      </c>
      <c r="H9" s="72">
        <v>15</v>
      </c>
      <c r="I9" s="180">
        <v>17.5</v>
      </c>
      <c r="J9" s="80">
        <f t="shared" si="0"/>
        <v>14</v>
      </c>
      <c r="L9">
        <f>[1]S5!C18</f>
        <v>22203861</v>
      </c>
      <c r="M9" s="32" t="str">
        <f>[1]S5!A18</f>
        <v>DE LA FARE</v>
      </c>
      <c r="N9" s="50" t="str">
        <f>[1]S5!B18</f>
        <v>Mathilde</v>
      </c>
      <c r="O9" s="36" t="str">
        <f>[1]S5!G18</f>
        <v>B</v>
      </c>
      <c r="P9" s="44" t="str">
        <f>[1]S5!H18</f>
        <v>b2</v>
      </c>
      <c r="Q9" s="131" t="str">
        <f>[1]S5!J18</f>
        <v>ALT - II</v>
      </c>
      <c r="R9" s="35">
        <v>13</v>
      </c>
      <c r="S9" s="187">
        <v>15</v>
      </c>
      <c r="T9" s="192">
        <v>12.5</v>
      </c>
      <c r="U9" s="189">
        <f t="shared" si="1"/>
        <v>14</v>
      </c>
    </row>
    <row r="10" spans="1:22" ht="16" thickBot="1" x14ac:dyDescent="0.4">
      <c r="A10" s="33">
        <f>[1]S5!$C$23</f>
        <v>22108146</v>
      </c>
      <c r="B10" s="61" t="str">
        <f>[1]S5!A23</f>
        <v>GAILLIARD</v>
      </c>
      <c r="C10" s="66" t="str">
        <f>[1]S5!B23</f>
        <v>Adrien</v>
      </c>
      <c r="D10" s="36" t="str">
        <f>[1]S5!G23</f>
        <v>A</v>
      </c>
      <c r="E10" s="44" t="str">
        <f>[1]S5!H23</f>
        <v>a1</v>
      </c>
      <c r="F10" s="131" t="str">
        <f>[1]S5!$J$23</f>
        <v>II</v>
      </c>
      <c r="G10" s="34">
        <v>14</v>
      </c>
      <c r="H10" s="72">
        <v>14</v>
      </c>
      <c r="I10" s="180">
        <v>13.5</v>
      </c>
      <c r="J10" s="80">
        <f t="shared" si="0"/>
        <v>14</v>
      </c>
      <c r="L10">
        <f>[1]S5!$C$20</f>
        <v>22202568</v>
      </c>
      <c r="M10" s="32" t="str">
        <f>[1]S5!A20</f>
        <v>DUMOND</v>
      </c>
      <c r="N10" s="50" t="str">
        <f>[1]S5!B20</f>
        <v>Adrien</v>
      </c>
      <c r="O10" s="36" t="str">
        <f>[1]S5!G20</f>
        <v>B</v>
      </c>
      <c r="P10" s="44" t="str">
        <f>[1]S5!H20</f>
        <v>b1</v>
      </c>
      <c r="Q10" s="131" t="str">
        <f>[1]S5!$J$20</f>
        <v>ALT - II</v>
      </c>
      <c r="R10" s="35">
        <v>16</v>
      </c>
      <c r="S10" s="187">
        <v>18</v>
      </c>
      <c r="T10" s="192">
        <v>16.5</v>
      </c>
      <c r="U10" s="189">
        <f t="shared" si="1"/>
        <v>17</v>
      </c>
    </row>
    <row r="11" spans="1:22" ht="16" thickBot="1" x14ac:dyDescent="0.4">
      <c r="A11" s="33">
        <f>[1]S5!$C$25</f>
        <v>22200659</v>
      </c>
      <c r="B11" s="61" t="str">
        <f>[1]S5!A25</f>
        <v>GOUNARD</v>
      </c>
      <c r="C11" s="66" t="str">
        <f>[1]S5!B25</f>
        <v>Maxime</v>
      </c>
      <c r="D11" s="36" t="str">
        <f>[1]S5!G25</f>
        <v>A</v>
      </c>
      <c r="E11" s="44" t="str">
        <f>[1]S5!H25</f>
        <v>a1</v>
      </c>
      <c r="F11" s="131" t="str">
        <f>[1]S5!$J$25</f>
        <v>II</v>
      </c>
      <c r="G11" s="34">
        <v>13</v>
      </c>
      <c r="H11" s="72">
        <v>14</v>
      </c>
      <c r="I11" s="180">
        <v>12.5</v>
      </c>
      <c r="J11" s="80">
        <f t="shared" si="0"/>
        <v>13.5</v>
      </c>
      <c r="L11">
        <f>[1]S5!$C$22</f>
        <v>22205155</v>
      </c>
      <c r="M11" s="32" t="str">
        <f>[1]S5!A22</f>
        <v>FOUQUETEAU</v>
      </c>
      <c r="N11" s="50" t="str">
        <f>[1]S5!B22</f>
        <v>Coralie</v>
      </c>
      <c r="O11" s="36" t="str">
        <f>[1]S5!G22</f>
        <v>B</v>
      </c>
      <c r="P11" s="44" t="str">
        <f>[1]S5!H22</f>
        <v>b1</v>
      </c>
      <c r="Q11" s="131" t="str">
        <f>[1]S5!$J$22</f>
        <v>ALT - II</v>
      </c>
      <c r="R11" s="56">
        <v>16</v>
      </c>
      <c r="S11" s="187">
        <v>16</v>
      </c>
      <c r="T11" s="192">
        <v>14</v>
      </c>
      <c r="U11" s="189">
        <f t="shared" si="1"/>
        <v>16</v>
      </c>
    </row>
    <row r="12" spans="1:22" ht="16" thickBot="1" x14ac:dyDescent="0.4">
      <c r="A12" s="33">
        <f>[1]S5!$C$29</f>
        <v>22206135</v>
      </c>
      <c r="B12" s="62" t="str">
        <f>[1]S5!A29</f>
        <v>HUTTIN</v>
      </c>
      <c r="C12" s="67" t="s">
        <v>24</v>
      </c>
      <c r="D12" s="69" t="str">
        <f>[1]S5!G29</f>
        <v>A</v>
      </c>
      <c r="E12" s="65" t="str">
        <f>[1]S5!H29</f>
        <v>a1</v>
      </c>
      <c r="F12" s="132" t="str">
        <f>[1]S5!$J$29</f>
        <v>II</v>
      </c>
      <c r="G12" s="34">
        <v>15</v>
      </c>
      <c r="H12" s="72">
        <v>14</v>
      </c>
      <c r="I12" s="180" t="s">
        <v>117</v>
      </c>
      <c r="J12" s="80">
        <f t="shared" si="0"/>
        <v>14.5</v>
      </c>
      <c r="L12">
        <f>[1]S5!$C$24</f>
        <v>22203143</v>
      </c>
      <c r="M12" s="32" t="str">
        <f>[1]S5!A24</f>
        <v>GIRARDET</v>
      </c>
      <c r="N12" s="50" t="str">
        <f>[1]S5!B24</f>
        <v>Tristan</v>
      </c>
      <c r="O12" s="36" t="str">
        <f>[1]S5!G24</f>
        <v>B</v>
      </c>
      <c r="P12" s="44" t="str">
        <f>[1]S5!H24</f>
        <v>b2</v>
      </c>
      <c r="Q12" s="131" t="str">
        <f>[1]S5!$J$24</f>
        <v>ALT - II</v>
      </c>
      <c r="R12" s="35">
        <v>14</v>
      </c>
      <c r="S12" s="187">
        <v>16</v>
      </c>
      <c r="T12" s="192">
        <v>17.5</v>
      </c>
      <c r="U12" s="189">
        <f t="shared" si="1"/>
        <v>15</v>
      </c>
    </row>
    <row r="13" spans="1:22" ht="16" thickBot="1" x14ac:dyDescent="0.4">
      <c r="A13" s="33">
        <f>[1]S5!C35</f>
        <v>22202039</v>
      </c>
      <c r="B13" s="61" t="str">
        <f>[1]S5!A35</f>
        <v>LEPINAY-SALVETAT</v>
      </c>
      <c r="C13" s="66" t="str">
        <f>[1]S5!B35</f>
        <v>Guillaume</v>
      </c>
      <c r="D13" s="36" t="str">
        <f>[1]S5!G35</f>
        <v>A</v>
      </c>
      <c r="E13" s="44" t="str">
        <f>[1]S5!H35</f>
        <v>a1</v>
      </c>
      <c r="F13" s="131" t="str">
        <f>[1]S5!J35</f>
        <v>II</v>
      </c>
      <c r="G13" s="152">
        <v>15</v>
      </c>
      <c r="H13" s="72">
        <v>15</v>
      </c>
      <c r="I13" s="180">
        <v>15</v>
      </c>
      <c r="J13" s="80">
        <f t="shared" si="0"/>
        <v>15</v>
      </c>
      <c r="L13">
        <f>[1]S5!$C$26</f>
        <v>22202483</v>
      </c>
      <c r="M13" s="32" t="str">
        <f>[1]S5!A26</f>
        <v>GUERIN</v>
      </c>
      <c r="N13" s="50" t="str">
        <f>[1]S5!B26</f>
        <v>Maxime</v>
      </c>
      <c r="O13" s="36" t="str">
        <f>[1]S5!G26</f>
        <v>B</v>
      </c>
      <c r="P13" s="44" t="str">
        <f>[1]S5!H26</f>
        <v>b2</v>
      </c>
      <c r="Q13" s="131" t="str">
        <f>[1]S5!J26</f>
        <v>ALT - II</v>
      </c>
      <c r="R13" s="56">
        <v>13</v>
      </c>
      <c r="S13" s="187">
        <v>14</v>
      </c>
      <c r="T13" s="192">
        <v>14.5</v>
      </c>
      <c r="U13" s="189">
        <f t="shared" si="1"/>
        <v>13.5</v>
      </c>
    </row>
    <row r="14" spans="1:22" ht="16" thickBot="1" x14ac:dyDescent="0.4">
      <c r="A14" s="33">
        <f>[1]S5!C36</f>
        <v>22204609</v>
      </c>
      <c r="B14" s="63" t="str">
        <f>[1]S5!A36</f>
        <v>MALDONADO</v>
      </c>
      <c r="C14" s="68" t="str">
        <f>[1]S5!B36</f>
        <v>Ethan</v>
      </c>
      <c r="D14" s="69" t="str">
        <f>[1]S5!G36</f>
        <v>A</v>
      </c>
      <c r="E14" s="65" t="str">
        <f>[1]S5!H36</f>
        <v>a1</v>
      </c>
      <c r="F14" s="132" t="str">
        <f>[1]S5!J36</f>
        <v>II</v>
      </c>
      <c r="G14" s="34">
        <v>15</v>
      </c>
      <c r="H14" s="72">
        <v>11</v>
      </c>
      <c r="I14" s="180">
        <v>10</v>
      </c>
      <c r="J14" s="80">
        <f t="shared" si="0"/>
        <v>13</v>
      </c>
      <c r="L14">
        <f>[1]S5!$C$27</f>
        <v>22103448</v>
      </c>
      <c r="M14" s="32" t="str">
        <f>[1]S5!A27</f>
        <v>HECKMANN</v>
      </c>
      <c r="N14" s="50" t="s">
        <v>23</v>
      </c>
      <c r="O14" s="36" t="str">
        <f>[1]S5!G27</f>
        <v>B</v>
      </c>
      <c r="P14" s="44" t="str">
        <f>[1]S5!H27</f>
        <v>b2</v>
      </c>
      <c r="Q14" s="131" t="str">
        <f>[1]S5!J27</f>
        <v>ALT - II</v>
      </c>
      <c r="R14" s="35">
        <v>15</v>
      </c>
      <c r="S14" s="187">
        <v>16</v>
      </c>
      <c r="T14" s="192" t="s">
        <v>117</v>
      </c>
      <c r="U14" s="189">
        <f t="shared" si="1"/>
        <v>15.5</v>
      </c>
    </row>
    <row r="15" spans="1:22" ht="16" thickBot="1" x14ac:dyDescent="0.4">
      <c r="A15" s="33">
        <f>[1]S5!C38</f>
        <v>22201340</v>
      </c>
      <c r="B15" s="63" t="str">
        <f>[1]S5!A38</f>
        <v>MASSELIN</v>
      </c>
      <c r="C15" s="68" t="str">
        <f>[1]S5!B38</f>
        <v>Hélène</v>
      </c>
      <c r="D15" s="69" t="str">
        <f>[1]S5!G38</f>
        <v>A</v>
      </c>
      <c r="E15" s="65" t="str">
        <f>[1]S5!H38</f>
        <v>a1</v>
      </c>
      <c r="F15" s="132" t="str">
        <f>[1]S5!J38</f>
        <v>II</v>
      </c>
      <c r="G15" s="34">
        <v>18</v>
      </c>
      <c r="H15" s="72">
        <v>17</v>
      </c>
      <c r="I15" s="180">
        <v>13.5</v>
      </c>
      <c r="J15" s="80">
        <f t="shared" si="0"/>
        <v>17.5</v>
      </c>
      <c r="L15">
        <f>[1]S5!$C$28</f>
        <v>22203025</v>
      </c>
      <c r="M15" s="32" t="str">
        <f>[1]S5!A28</f>
        <v>HORLACI</v>
      </c>
      <c r="N15" s="50" t="str">
        <f>[1]S5!B28</f>
        <v>Stefan</v>
      </c>
      <c r="O15" s="36" t="str">
        <f>[1]S5!G28</f>
        <v>B</v>
      </c>
      <c r="P15" s="44" t="str">
        <f>[1]S5!H28</f>
        <v>b1</v>
      </c>
      <c r="Q15" s="131" t="str">
        <f>[1]S5!J28</f>
        <v>ALT - II</v>
      </c>
      <c r="R15" s="35">
        <v>15</v>
      </c>
      <c r="S15" s="187">
        <v>13</v>
      </c>
      <c r="T15" s="192">
        <v>10</v>
      </c>
      <c r="U15" s="189">
        <f t="shared" si="1"/>
        <v>14</v>
      </c>
    </row>
    <row r="16" spans="1:22" ht="16" thickBot="1" x14ac:dyDescent="0.4">
      <c r="A16" s="33">
        <f>[1]S5!C39</f>
        <v>22203894</v>
      </c>
      <c r="B16" s="61" t="str">
        <f>[1]S5!A39</f>
        <v>MEXIS</v>
      </c>
      <c r="C16" s="66" t="str">
        <f>[1]S5!B39</f>
        <v>Hélios</v>
      </c>
      <c r="D16" s="36" t="str">
        <f>[1]S5!G39</f>
        <v>A</v>
      </c>
      <c r="E16" s="52" t="str">
        <f>[1]S5!H39</f>
        <v>a1</v>
      </c>
      <c r="F16" s="131" t="str">
        <f>[1]S5!J39</f>
        <v>SNRV</v>
      </c>
      <c r="G16" s="34">
        <v>17</v>
      </c>
      <c r="H16" s="72">
        <v>16</v>
      </c>
      <c r="I16" s="180">
        <v>14.5</v>
      </c>
      <c r="J16" s="80">
        <f t="shared" si="0"/>
        <v>16.5</v>
      </c>
      <c r="L16">
        <f>[1]S5!C30</f>
        <v>22200118</v>
      </c>
      <c r="M16" s="32" t="str">
        <f>[1]S5!A30</f>
        <v>ISOARDI</v>
      </c>
      <c r="N16" s="50" t="str">
        <f>[1]S5!B30</f>
        <v>Quentin</v>
      </c>
      <c r="O16" s="36" t="str">
        <f>[1]S5!G30</f>
        <v>B</v>
      </c>
      <c r="P16" s="44" t="str">
        <f>[1]S5!H30</f>
        <v>b2</v>
      </c>
      <c r="Q16" s="131" t="str">
        <f>[1]S5!J30</f>
        <v>ALT - II</v>
      </c>
      <c r="R16" s="35">
        <v>16</v>
      </c>
      <c r="S16" s="187">
        <v>17</v>
      </c>
      <c r="T16" s="192">
        <v>17.5</v>
      </c>
      <c r="U16" s="189">
        <f t="shared" si="1"/>
        <v>16.5</v>
      </c>
    </row>
    <row r="17" spans="1:21" ht="16" thickBot="1" x14ac:dyDescent="0.4">
      <c r="A17" s="33">
        <f>[1]S5!C40</f>
        <v>22202040</v>
      </c>
      <c r="B17" s="63" t="str">
        <f>[1]S5!A40</f>
        <v>MIHALCEA</v>
      </c>
      <c r="C17" s="68" t="str">
        <f>[1]S5!B40</f>
        <v>Gabriel</v>
      </c>
      <c r="D17" s="69" t="str">
        <f>[1]S5!G40</f>
        <v>A</v>
      </c>
      <c r="E17" s="65" t="str">
        <f>[1]S5!H40</f>
        <v>a2</v>
      </c>
      <c r="F17" s="132" t="str">
        <f>[1]S5!J40</f>
        <v>II</v>
      </c>
      <c r="G17" s="34">
        <v>13</v>
      </c>
      <c r="H17" s="72">
        <v>13</v>
      </c>
      <c r="I17" s="180">
        <v>14.5</v>
      </c>
      <c r="J17" s="80">
        <f t="shared" si="0"/>
        <v>13</v>
      </c>
      <c r="L17">
        <f>[1]S5!C31</f>
        <v>22203707</v>
      </c>
      <c r="M17" s="32" t="str">
        <f>[1]S5!A31</f>
        <v>LAMBERT-SOULAGE</v>
      </c>
      <c r="N17" s="50" t="str">
        <f>[1]S5!B31</f>
        <v>Raphaël</v>
      </c>
      <c r="O17" s="36" t="str">
        <f>[1]S5!G31</f>
        <v>B</v>
      </c>
      <c r="P17" s="44" t="str">
        <f>[1]S5!H31</f>
        <v>b1</v>
      </c>
      <c r="Q17" s="131" t="str">
        <f>[1]S5!J31</f>
        <v>ALT - SNRV</v>
      </c>
      <c r="R17" s="35">
        <v>15</v>
      </c>
      <c r="S17" s="187">
        <v>16</v>
      </c>
      <c r="T17" s="192">
        <v>15</v>
      </c>
      <c r="U17" s="189">
        <f t="shared" si="1"/>
        <v>15.5</v>
      </c>
    </row>
    <row r="18" spans="1:21" ht="16" thickBot="1" x14ac:dyDescent="0.4">
      <c r="A18" s="33">
        <f>[1]S5!$C$42</f>
        <v>22206256</v>
      </c>
      <c r="B18" s="61" t="str">
        <f>[1]S5!A42</f>
        <v>MONTEUX</v>
      </c>
      <c r="C18" s="66" t="str">
        <f>[1]S5!B42</f>
        <v>Oscar</v>
      </c>
      <c r="D18" s="36" t="str">
        <f>[1]S5!G42</f>
        <v>A</v>
      </c>
      <c r="E18" s="44" t="str">
        <f>[1]S5!H42</f>
        <v>a1</v>
      </c>
      <c r="F18" s="131" t="str">
        <f>[1]S5!$J$42</f>
        <v>SNRV</v>
      </c>
      <c r="G18" s="34">
        <v>13</v>
      </c>
      <c r="H18" s="72">
        <v>15</v>
      </c>
      <c r="I18" s="180" t="s">
        <v>117</v>
      </c>
      <c r="J18" s="80">
        <f t="shared" si="0"/>
        <v>14</v>
      </c>
      <c r="L18">
        <f>[1]S5!C32</f>
        <v>22202490</v>
      </c>
      <c r="M18" s="32" t="str">
        <f>[1]S5!A32</f>
        <v>LEBOUCHER</v>
      </c>
      <c r="N18" s="50" t="str">
        <f>[1]S5!B32</f>
        <v>Valentin</v>
      </c>
      <c r="O18" s="36" t="str">
        <f>[1]S5!G32</f>
        <v>B</v>
      </c>
      <c r="P18" s="44" t="str">
        <f>[1]S5!H32</f>
        <v>b1</v>
      </c>
      <c r="Q18" s="131" t="str">
        <f>[1]S5!J32</f>
        <v>ALT - II</v>
      </c>
      <c r="R18" s="35">
        <v>16</v>
      </c>
      <c r="S18" s="187">
        <v>13</v>
      </c>
      <c r="T18" s="192">
        <v>10</v>
      </c>
      <c r="U18" s="189">
        <f t="shared" si="1"/>
        <v>14.5</v>
      </c>
    </row>
    <row r="19" spans="1:21" ht="16" thickBot="1" x14ac:dyDescent="0.4">
      <c r="A19" s="33">
        <f>[1]S5!C44</f>
        <v>22203231</v>
      </c>
      <c r="B19" s="61" t="str">
        <f>[1]S5!A44</f>
        <v>NGUYEN</v>
      </c>
      <c r="C19" s="66" t="str">
        <f>[1]S5!B44</f>
        <v>Thibault</v>
      </c>
      <c r="D19" s="36" t="str">
        <f>[1]S5!G44</f>
        <v>A</v>
      </c>
      <c r="E19" s="44" t="str">
        <f>[1]S5!H44</f>
        <v>a2</v>
      </c>
      <c r="F19" s="131" t="str">
        <f>[1]S5!J44</f>
        <v>II</v>
      </c>
      <c r="G19" s="34">
        <v>13</v>
      </c>
      <c r="H19" s="72">
        <v>18</v>
      </c>
      <c r="I19" s="180">
        <v>15.5</v>
      </c>
      <c r="J19" s="80">
        <f t="shared" si="0"/>
        <v>15.5</v>
      </c>
      <c r="L19">
        <f>[1]S5!C33</f>
        <v>22205273</v>
      </c>
      <c r="M19" s="32" t="str">
        <f>[1]S5!A33</f>
        <v>LEENHARDT</v>
      </c>
      <c r="N19" s="50" t="str">
        <f>[1]S5!B33</f>
        <v>Basile</v>
      </c>
      <c r="O19" s="36" t="str">
        <f>[1]S5!G33</f>
        <v>B</v>
      </c>
      <c r="P19" s="44" t="str">
        <f>[1]S5!H33</f>
        <v>b1</v>
      </c>
      <c r="Q19" s="131" t="str">
        <f>[1]S5!J33</f>
        <v>ALT - SNRV</v>
      </c>
      <c r="R19" s="35">
        <v>17</v>
      </c>
      <c r="S19" s="187">
        <v>17</v>
      </c>
      <c r="T19" s="192">
        <v>15.5</v>
      </c>
      <c r="U19" s="189">
        <f t="shared" si="1"/>
        <v>17</v>
      </c>
    </row>
    <row r="20" spans="1:21" ht="16" thickBot="1" x14ac:dyDescent="0.4">
      <c r="A20" s="33">
        <f>[1]S5!C45</f>
        <v>22202273</v>
      </c>
      <c r="B20" s="63" t="str">
        <f>[1]S5!A45</f>
        <v>OLIVIER</v>
      </c>
      <c r="C20" s="68" t="str">
        <f>[1]S5!B45</f>
        <v>Bastien</v>
      </c>
      <c r="D20" s="69" t="str">
        <f>[1]S5!G45</f>
        <v>A</v>
      </c>
      <c r="E20" s="65" t="str">
        <f>[1]S5!H45</f>
        <v>a1</v>
      </c>
      <c r="F20" s="132" t="str">
        <f>[1]S5!J45</f>
        <v>SNRV</v>
      </c>
      <c r="G20" s="34">
        <v>16</v>
      </c>
      <c r="H20" s="72">
        <v>14</v>
      </c>
      <c r="I20" s="180">
        <v>14.5</v>
      </c>
      <c r="J20" s="80">
        <f t="shared" si="0"/>
        <v>15</v>
      </c>
      <c r="L20">
        <f>[1]S5!C34</f>
        <v>22206596</v>
      </c>
      <c r="M20" s="32" t="str">
        <f>[1]S5!A34</f>
        <v>LEFEBVRE</v>
      </c>
      <c r="N20" s="50" t="str">
        <f>[1]S5!B34</f>
        <v>Teva</v>
      </c>
      <c r="O20" s="36" t="str">
        <f>[1]S5!G34</f>
        <v>B</v>
      </c>
      <c r="P20" s="44" t="str">
        <f>[1]S5!H34</f>
        <v>b1</v>
      </c>
      <c r="Q20" s="131" t="str">
        <f>[1]S5!J34</f>
        <v>ALT - SNRV</v>
      </c>
      <c r="R20" s="35">
        <v>16</v>
      </c>
      <c r="S20" s="187">
        <v>15</v>
      </c>
      <c r="T20" s="192">
        <v>12.5</v>
      </c>
      <c r="U20" s="189">
        <f t="shared" si="1"/>
        <v>15.5</v>
      </c>
    </row>
    <row r="21" spans="1:21" ht="16" thickBot="1" x14ac:dyDescent="0.4">
      <c r="A21" s="33">
        <f>[1]S5!C46</f>
        <v>22203487</v>
      </c>
      <c r="B21" s="63" t="str">
        <f>[1]S5!A46</f>
        <v>PAILLUSSON</v>
      </c>
      <c r="C21" s="68" t="str">
        <f>[1]S5!B46</f>
        <v>Pierre</v>
      </c>
      <c r="D21" s="69" t="str">
        <f>[1]S5!G46</f>
        <v>A</v>
      </c>
      <c r="E21" s="65" t="str">
        <f>[1]S5!H46</f>
        <v>a2</v>
      </c>
      <c r="F21" s="132" t="str">
        <f>[1]S5!J46</f>
        <v>II</v>
      </c>
      <c r="G21" s="34">
        <v>14</v>
      </c>
      <c r="H21" s="205">
        <v>19</v>
      </c>
      <c r="I21" s="180">
        <v>9.5</v>
      </c>
      <c r="J21" s="80">
        <f t="shared" si="0"/>
        <v>16.5</v>
      </c>
      <c r="L21">
        <f>[1]S5!$C$37</f>
        <v>22204868</v>
      </c>
      <c r="M21" s="32" t="str">
        <f>[1]S5!A37</f>
        <v>MARTIN</v>
      </c>
      <c r="N21" s="50" t="str">
        <f>[1]S5!B37</f>
        <v>Dylan</v>
      </c>
      <c r="O21" s="36" t="str">
        <f>[1]S5!G37</f>
        <v>B</v>
      </c>
      <c r="P21" s="44" t="str">
        <f>[1]S5!H37</f>
        <v>b2</v>
      </c>
      <c r="Q21" s="131" t="str">
        <f>[1]S5!$J$37</f>
        <v>ALT - II</v>
      </c>
      <c r="R21" s="35">
        <v>16</v>
      </c>
      <c r="S21" s="187">
        <v>16</v>
      </c>
      <c r="T21" s="192">
        <v>12.5</v>
      </c>
      <c r="U21" s="189">
        <f t="shared" si="1"/>
        <v>16</v>
      </c>
    </row>
    <row r="22" spans="1:21" ht="16" thickBot="1" x14ac:dyDescent="0.4">
      <c r="A22" s="27">
        <f>[1]S5!C47</f>
        <v>22200602</v>
      </c>
      <c r="B22" s="61" t="str">
        <f>[1]S5!A47</f>
        <v>PAQUET</v>
      </c>
      <c r="C22" s="66" t="str">
        <f>[1]S5!B47</f>
        <v>Igor</v>
      </c>
      <c r="D22" s="36" t="str">
        <f>[1]S5!G47</f>
        <v>A</v>
      </c>
      <c r="E22" s="44" t="str">
        <f>[1]S5!H47</f>
        <v>a2</v>
      </c>
      <c r="F22" s="131" t="str">
        <f>[1]S5!J47</f>
        <v>II</v>
      </c>
      <c r="G22" s="34">
        <v>14</v>
      </c>
      <c r="H22" s="72">
        <v>17</v>
      </c>
      <c r="I22" s="181">
        <v>12</v>
      </c>
      <c r="J22" s="80">
        <f t="shared" si="0"/>
        <v>15.5</v>
      </c>
      <c r="L22">
        <f>[1]S5!$C$41</f>
        <v>22102915</v>
      </c>
      <c r="M22" s="136" t="str">
        <f>[1]S5!A41</f>
        <v>MONINO</v>
      </c>
      <c r="N22" s="137" t="s">
        <v>28</v>
      </c>
      <c r="O22" s="138" t="str">
        <f>[1]S5!G41</f>
        <v>B</v>
      </c>
      <c r="P22" s="139" t="str">
        <f>[1]S5!H41</f>
        <v>b1</v>
      </c>
      <c r="Q22" s="140" t="str">
        <f>[1]S5!$J$41</f>
        <v>ALT - SNRV</v>
      </c>
      <c r="R22" s="35">
        <v>16</v>
      </c>
      <c r="S22" s="188">
        <v>12</v>
      </c>
      <c r="T22" s="192" t="s">
        <v>117</v>
      </c>
      <c r="U22" s="189">
        <f t="shared" si="1"/>
        <v>14</v>
      </c>
    </row>
    <row r="23" spans="1:21" ht="16" thickBot="1" x14ac:dyDescent="0.4">
      <c r="A23" s="27"/>
      <c r="B23" s="61" t="str">
        <f>[1]S5!A48</f>
        <v>RAMOGNINO</v>
      </c>
      <c r="C23" s="66" t="str">
        <f>[1]S5!B48</f>
        <v>Johan</v>
      </c>
      <c r="D23" s="36" t="str">
        <f>[1]S5!G48</f>
        <v>A</v>
      </c>
      <c r="E23" s="44" t="str">
        <f>[1]S5!H48</f>
        <v>a2</v>
      </c>
      <c r="F23" s="131" t="str">
        <f>[1]S5!J48</f>
        <v>II</v>
      </c>
      <c r="G23" s="152">
        <v>15</v>
      </c>
      <c r="H23" s="72">
        <v>18</v>
      </c>
      <c r="I23" s="180">
        <v>19</v>
      </c>
      <c r="J23" s="80">
        <f t="shared" si="0"/>
        <v>16.5</v>
      </c>
      <c r="L23">
        <f>[1]S5!$C$43</f>
        <v>22202194</v>
      </c>
      <c r="M23" s="136" t="str">
        <f>[1]S5!A43</f>
        <v>MORESTIN-CADET</v>
      </c>
      <c r="N23" s="137" t="str">
        <f>[1]S5!B43</f>
        <v>Timéo</v>
      </c>
      <c r="O23" s="138" t="str">
        <f>[1]S5!G43</f>
        <v>B</v>
      </c>
      <c r="P23" s="139" t="str">
        <f>[1]S5!H43</f>
        <v>b2</v>
      </c>
      <c r="Q23" s="140" t="str">
        <f>[1]S5!$J$43</f>
        <v>ALT - II</v>
      </c>
      <c r="R23" s="35">
        <v>14</v>
      </c>
      <c r="S23" s="188">
        <v>13</v>
      </c>
      <c r="T23" s="192">
        <v>8</v>
      </c>
      <c r="U23" s="189">
        <f t="shared" si="1"/>
        <v>13.5</v>
      </c>
    </row>
    <row r="24" spans="1:21" ht="16" thickBot="1" x14ac:dyDescent="0.4">
      <c r="A24">
        <f>[1]S5!C48</f>
        <v>22203207</v>
      </c>
      <c r="B24" s="61" t="str">
        <f>[1]S5!A49</f>
        <v>RENARD</v>
      </c>
      <c r="C24" s="66" t="str">
        <f>[1]S5!B49</f>
        <v>Aurélien</v>
      </c>
      <c r="D24" s="36" t="str">
        <f>[1]S5!G49</f>
        <v>A</v>
      </c>
      <c r="E24" s="44" t="str">
        <f>[1]S5!H49</f>
        <v>a2</v>
      </c>
      <c r="F24" s="131" t="str">
        <f>[1]S5!J49</f>
        <v>II</v>
      </c>
      <c r="G24" s="34">
        <v>16</v>
      </c>
      <c r="H24" s="72">
        <v>17</v>
      </c>
      <c r="I24" s="180">
        <v>13</v>
      </c>
      <c r="J24" s="80">
        <f t="shared" si="0"/>
        <v>16.5</v>
      </c>
      <c r="M24" s="136" t="str">
        <f>[1]S5!A50</f>
        <v>ROSSI</v>
      </c>
      <c r="N24" s="137" t="str">
        <f>[1]S5!B50</f>
        <v>Vincent</v>
      </c>
      <c r="O24" s="138" t="str">
        <f>[1]S5!G50</f>
        <v>B</v>
      </c>
      <c r="P24" s="139" t="str">
        <f>[1]S5!H50</f>
        <v>b1</v>
      </c>
      <c r="Q24" s="140" t="str">
        <f>[1]S5!$J$50</f>
        <v>ALT - II</v>
      </c>
      <c r="R24" s="35">
        <v>16</v>
      </c>
      <c r="S24" s="188">
        <v>12</v>
      </c>
      <c r="T24" s="192" t="s">
        <v>117</v>
      </c>
      <c r="U24" s="189">
        <f t="shared" si="1"/>
        <v>14</v>
      </c>
    </row>
    <row r="25" spans="1:21" s="27" customFormat="1" ht="24.5" thickBot="1" x14ac:dyDescent="0.4">
      <c r="A25" s="27">
        <f>[1]S5!C49</f>
        <v>22205316</v>
      </c>
      <c r="B25" s="154" t="str">
        <f>[1]S5!A51</f>
        <v>SARTRE</v>
      </c>
      <c r="C25" s="155" t="str">
        <f>[1]S5!B51</f>
        <v>Jules</v>
      </c>
      <c r="D25" s="156" t="str">
        <f>[1]S5!G51</f>
        <v>A</v>
      </c>
      <c r="E25" s="157" t="str">
        <f>[1]S5!H51</f>
        <v>a1</v>
      </c>
      <c r="F25" s="195" t="str">
        <f>[1]S5!$J$51</f>
        <v>SNRV</v>
      </c>
      <c r="G25" s="196">
        <v>15</v>
      </c>
      <c r="H25" s="220">
        <v>14</v>
      </c>
      <c r="I25" s="197">
        <v>15</v>
      </c>
      <c r="J25" s="80">
        <f t="shared" si="0"/>
        <v>14.5</v>
      </c>
      <c r="K25" s="219" t="s">
        <v>118</v>
      </c>
      <c r="L25" s="27">
        <f>[1]S5!$C$52</f>
        <v>22204740</v>
      </c>
      <c r="M25" s="198" t="str">
        <f>[1]S5!A52</f>
        <v>SELLIES</v>
      </c>
      <c r="N25" s="199" t="str">
        <f>[1]S5!B52</f>
        <v>Esteban</v>
      </c>
      <c r="O25" s="200" t="str">
        <f>[1]S5!G52</f>
        <v>B</v>
      </c>
      <c r="P25" s="201" t="str">
        <f>[1]S5!H52</f>
        <v>b1</v>
      </c>
      <c r="Q25" s="202" t="str">
        <f>[1]S5!$J$52</f>
        <v>ALT - II</v>
      </c>
      <c r="R25" s="124">
        <v>15</v>
      </c>
      <c r="S25" s="203">
        <v>15</v>
      </c>
      <c r="T25" s="204">
        <v>14</v>
      </c>
      <c r="U25" s="189">
        <f t="shared" si="1"/>
        <v>15</v>
      </c>
    </row>
    <row r="26" spans="1:21" ht="14.5" customHeight="1" thickBot="1" x14ac:dyDescent="0.4">
      <c r="A26">
        <f>[1]S5!$C$51</f>
        <v>22201803</v>
      </c>
      <c r="B26" s="61" t="str">
        <f>[1]S5!A53</f>
        <v>SERAFIN</v>
      </c>
      <c r="C26" s="66" t="str">
        <f>[1]S5!B53</f>
        <v>Alex</v>
      </c>
      <c r="D26" s="36" t="str">
        <f>[1]S5!G53</f>
        <v>A</v>
      </c>
      <c r="E26" s="44" t="str">
        <f>[1]S5!H53</f>
        <v>a2</v>
      </c>
      <c r="F26" s="131" t="str">
        <f>[1]S5!J53</f>
        <v>II</v>
      </c>
      <c r="G26" s="152">
        <v>15</v>
      </c>
      <c r="H26" s="72">
        <v>18</v>
      </c>
      <c r="I26" s="180">
        <v>14</v>
      </c>
      <c r="J26" s="80">
        <f t="shared" si="0"/>
        <v>16.5</v>
      </c>
      <c r="L26">
        <f>[1]S5!C55</f>
        <v>22102339</v>
      </c>
      <c r="M26" s="136" t="str">
        <f>[1]S5!A55</f>
        <v>TONDINO</v>
      </c>
      <c r="N26" s="137" t="s">
        <v>27</v>
      </c>
      <c r="O26" s="138" t="str">
        <f>[1]S5!G55</f>
        <v>B</v>
      </c>
      <c r="P26" s="139" t="str">
        <f>[1]S5!H55</f>
        <v>b2</v>
      </c>
      <c r="Q26" s="140" t="str">
        <f>[1]S5!J55</f>
        <v>ALT - II</v>
      </c>
      <c r="R26" s="35">
        <v>13</v>
      </c>
      <c r="S26" s="188">
        <v>13</v>
      </c>
      <c r="T26" s="192" t="s">
        <v>117</v>
      </c>
      <c r="U26" s="189">
        <f t="shared" si="1"/>
        <v>13</v>
      </c>
    </row>
    <row r="27" spans="1:21" ht="16" thickBot="1" x14ac:dyDescent="0.4">
      <c r="A27">
        <f>[1]S5!C53</f>
        <v>22205984</v>
      </c>
      <c r="B27" s="146" t="str">
        <f>[1]S5!A54</f>
        <v>SOFFNER</v>
      </c>
      <c r="C27" s="147" t="str">
        <f>[1]S5!B54</f>
        <v>Bastien</v>
      </c>
      <c r="D27" s="148" t="str">
        <f>[1]S5!G54</f>
        <v>A</v>
      </c>
      <c r="E27" s="149" t="str">
        <f>[1]S5!H54</f>
        <v>a2</v>
      </c>
      <c r="F27" s="150" t="str">
        <f>[1]S5!J54</f>
        <v>II</v>
      </c>
      <c r="G27" s="153">
        <v>14</v>
      </c>
      <c r="H27" s="194">
        <v>15</v>
      </c>
      <c r="I27" s="182">
        <v>14.5</v>
      </c>
      <c r="J27" s="80">
        <f t="shared" si="0"/>
        <v>14.5</v>
      </c>
      <c r="L27">
        <f>[1]S5!C56</f>
        <v>22205524</v>
      </c>
      <c r="M27" s="31" t="str">
        <f>[1]S5!A56</f>
        <v>ZININI</v>
      </c>
      <c r="N27" s="51" t="str">
        <f>[1]S5!B56</f>
        <v>Louis</v>
      </c>
      <c r="O27" s="37" t="str">
        <f>[1]S5!G56</f>
        <v>B</v>
      </c>
      <c r="P27" s="47" t="str">
        <f>[1]S5!H56</f>
        <v>b2</v>
      </c>
      <c r="Q27" s="133" t="str">
        <f>[1]S5!J56</f>
        <v>ALT - II</v>
      </c>
      <c r="R27" s="35">
        <v>14</v>
      </c>
      <c r="S27" s="188">
        <v>14</v>
      </c>
      <c r="T27" s="193">
        <v>14.5</v>
      </c>
      <c r="U27" s="189">
        <f t="shared" si="1"/>
        <v>14</v>
      </c>
    </row>
    <row r="28" spans="1:21" s="27" customFormat="1" ht="19" thickBot="1" x14ac:dyDescent="0.4">
      <c r="A28" s="27">
        <f>[1]S5!C54</f>
        <v>22103778</v>
      </c>
      <c r="B28" s="18"/>
      <c r="C28" s="21"/>
      <c r="D28" s="1"/>
      <c r="E28" s="23"/>
      <c r="F28" s="129"/>
      <c r="G28" s="177">
        <f>AVERAGE(G6:G27)</f>
        <v>14.590909090909092</v>
      </c>
      <c r="H28" s="145">
        <f>AVERAGE(H6:H27)</f>
        <v>15.409090909090908</v>
      </c>
      <c r="I28" s="71"/>
      <c r="J28" s="81">
        <f>AVERAGE(J6:J27)</f>
        <v>15</v>
      </c>
      <c r="N28" s="151"/>
      <c r="O28" s="26"/>
      <c r="P28" s="23"/>
      <c r="Q28" s="48"/>
      <c r="R28" s="145">
        <f>AVERAGE(R6:R27)</f>
        <v>14.954545454545455</v>
      </c>
      <c r="S28" s="145">
        <f>AVERAGE(S6:S27)</f>
        <v>14.818181818181818</v>
      </c>
      <c r="T28" s="191"/>
      <c r="U28" s="81">
        <f>AVERAGE(U6:U27)</f>
        <v>14.886363636363637</v>
      </c>
    </row>
    <row r="31" spans="1:21" x14ac:dyDescent="0.35">
      <c r="M31" s="135"/>
      <c r="N31" s="135"/>
      <c r="O31" s="135"/>
      <c r="P31" s="135"/>
      <c r="Q31" s="135"/>
      <c r="R31" s="135"/>
      <c r="S31" s="135"/>
      <c r="T31" s="184"/>
      <c r="U31" s="135"/>
    </row>
    <row r="32" spans="1:21" x14ac:dyDescent="0.35">
      <c r="M32" s="135"/>
      <c r="N32" s="135"/>
      <c r="O32" s="135"/>
      <c r="P32" s="135"/>
      <c r="Q32" s="135"/>
      <c r="R32" s="135"/>
      <c r="S32" s="135"/>
      <c r="T32" s="184"/>
      <c r="U32" s="135"/>
    </row>
    <row r="33" spans="13:21" x14ac:dyDescent="0.35">
      <c r="M33" s="135"/>
      <c r="N33" s="135"/>
      <c r="O33" s="135"/>
      <c r="P33" s="135"/>
      <c r="Q33" s="135"/>
      <c r="R33" s="135"/>
      <c r="S33" s="135"/>
      <c r="T33" s="184"/>
      <c r="U33" s="135"/>
    </row>
    <row r="34" spans="13:21" x14ac:dyDescent="0.35">
      <c r="M34" s="135"/>
      <c r="N34" s="135"/>
      <c r="O34" s="135"/>
      <c r="P34" s="135"/>
      <c r="Q34" s="135"/>
      <c r="R34" s="135"/>
      <c r="S34" s="135"/>
      <c r="T34" s="184"/>
      <c r="U34" s="135"/>
    </row>
    <row r="35" spans="13:21" x14ac:dyDescent="0.35">
      <c r="M35" s="79"/>
      <c r="N35" s="79"/>
      <c r="O35" s="79"/>
      <c r="P35" s="79"/>
      <c r="Q35" s="79"/>
      <c r="R35" s="79"/>
      <c r="S35" s="79"/>
      <c r="T35" s="185"/>
      <c r="U35" s="79"/>
    </row>
    <row r="36" spans="13:21" x14ac:dyDescent="0.35">
      <c r="M36" s="79"/>
      <c r="N36" s="79"/>
      <c r="O36" s="79"/>
      <c r="P36" s="79"/>
      <c r="Q36" s="79"/>
      <c r="R36" s="79"/>
      <c r="S36" s="79"/>
      <c r="T36" s="185"/>
      <c r="U36" s="79"/>
    </row>
  </sheetData>
  <sortState ref="B7:F28">
    <sortCondition ref="B7"/>
  </sortState>
  <mergeCells count="4">
    <mergeCell ref="C1:G1"/>
    <mergeCell ref="N1:R1"/>
    <mergeCell ref="H3:I3"/>
    <mergeCell ref="S3:T3"/>
  </mergeCells>
  <pageMargins left="0.7" right="0.7" top="0.75" bottom="0.75" header="0.3" footer="0.3"/>
  <pageSetup paperSize="9" scale="61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  <pageSetUpPr fitToPage="1"/>
  </sheetPr>
  <dimension ref="A1:O28"/>
  <sheetViews>
    <sheetView workbookViewId="0">
      <selection activeCell="Q13" sqref="P13:Q13"/>
    </sheetView>
  </sheetViews>
  <sheetFormatPr baseColWidth="10" defaultColWidth="9.1796875" defaultRowHeight="14.5" x14ac:dyDescent="0.35"/>
  <cols>
    <col min="1" max="1" width="17.26953125" style="14" bestFit="1" customWidth="1"/>
    <col min="2" max="2" width="9.81640625" style="15" bestFit="1" customWidth="1"/>
    <col min="3" max="3" width="3" style="23" bestFit="1" customWidth="1"/>
    <col min="4" max="4" width="3.81640625" style="23" customWidth="1"/>
    <col min="5" max="5" width="7.453125" style="23" bestFit="1" customWidth="1"/>
    <col min="6" max="6" width="12.81640625" style="1" bestFit="1" customWidth="1"/>
    <col min="7" max="7" width="9.1796875" style="12"/>
    <col min="8" max="8" width="9.1796875" style="27"/>
    <col min="9" max="9" width="19.6328125" style="12" bestFit="1" customWidth="1"/>
    <col min="10" max="10" width="11.453125" style="12" bestFit="1" customWidth="1"/>
    <col min="11" max="11" width="2.90625" style="12" customWidth="1"/>
    <col min="12" max="12" width="3.1796875" style="12" bestFit="1" customWidth="1"/>
    <col min="13" max="13" width="8.1796875" style="12" bestFit="1" customWidth="1"/>
    <col min="14" max="14" width="12.08984375" style="26" customWidth="1"/>
    <col min="15" max="16384" width="9.1796875" style="12"/>
  </cols>
  <sheetData>
    <row r="1" spans="1:15" ht="15.5" x14ac:dyDescent="0.35">
      <c r="A1" s="25" t="s">
        <v>0</v>
      </c>
      <c r="B1" s="281" t="s">
        <v>119</v>
      </c>
      <c r="C1" s="281"/>
      <c r="D1" s="281"/>
      <c r="E1" s="281"/>
      <c r="F1" s="281"/>
      <c r="I1" s="25" t="s">
        <v>0</v>
      </c>
      <c r="J1" s="281" t="s">
        <v>119</v>
      </c>
      <c r="K1" s="281"/>
      <c r="L1" s="281"/>
      <c r="M1" s="281"/>
      <c r="N1" s="281"/>
    </row>
    <row r="2" spans="1:15" x14ac:dyDescent="0.35">
      <c r="A2" s="42" t="s">
        <v>22</v>
      </c>
      <c r="B2" s="9"/>
      <c r="C2" s="9"/>
      <c r="D2" s="9"/>
      <c r="E2" s="9"/>
      <c r="F2" s="13"/>
      <c r="I2" s="43" t="s">
        <v>10</v>
      </c>
      <c r="J2" s="9"/>
      <c r="K2" s="9"/>
      <c r="L2" s="9"/>
      <c r="M2" s="9"/>
      <c r="N2" s="13"/>
    </row>
    <row r="3" spans="1:15" s="27" customFormat="1" x14ac:dyDescent="0.35">
      <c r="A3" s="7"/>
      <c r="B3" s="9"/>
      <c r="C3" s="9"/>
      <c r="D3" s="9"/>
      <c r="E3" s="9"/>
      <c r="F3" s="28" t="s">
        <v>13</v>
      </c>
      <c r="I3" s="7"/>
      <c r="J3" s="9"/>
      <c r="K3" s="9"/>
      <c r="L3" s="9"/>
      <c r="M3" s="9"/>
      <c r="N3" s="28" t="s">
        <v>13</v>
      </c>
    </row>
    <row r="4" spans="1:15" ht="15" thickBot="1" x14ac:dyDescent="0.4">
      <c r="A4" s="3"/>
      <c r="B4" s="10"/>
      <c r="C4" s="10"/>
      <c r="D4" s="10"/>
      <c r="E4" s="10"/>
      <c r="F4" s="89" t="s">
        <v>14</v>
      </c>
      <c r="I4" s="3"/>
      <c r="J4" s="10"/>
      <c r="K4" s="10"/>
      <c r="L4" s="10"/>
      <c r="M4" s="10"/>
      <c r="N4" s="89" t="s">
        <v>14</v>
      </c>
    </row>
    <row r="5" spans="1:15" ht="42.5" thickBot="1" x14ac:dyDescent="0.4">
      <c r="A5" s="77" t="s">
        <v>1</v>
      </c>
      <c r="B5" s="78" t="s">
        <v>3</v>
      </c>
      <c r="C5" s="75" t="s">
        <v>4</v>
      </c>
      <c r="D5" s="76" t="s">
        <v>5</v>
      </c>
      <c r="E5" s="73" t="s">
        <v>12</v>
      </c>
      <c r="F5" s="90" t="s">
        <v>15</v>
      </c>
      <c r="I5" s="77" t="s">
        <v>1</v>
      </c>
      <c r="J5" s="78" t="s">
        <v>3</v>
      </c>
      <c r="K5" s="74" t="s">
        <v>4</v>
      </c>
      <c r="L5" s="85" t="s">
        <v>5</v>
      </c>
      <c r="M5" s="86" t="s">
        <v>12</v>
      </c>
      <c r="N5" s="176" t="s">
        <v>15</v>
      </c>
    </row>
    <row r="6" spans="1:15" x14ac:dyDescent="0.35">
      <c r="A6" s="60" t="s">
        <v>29</v>
      </c>
      <c r="B6" s="82" t="s">
        <v>30</v>
      </c>
      <c r="C6" s="45" t="s">
        <v>69</v>
      </c>
      <c r="D6" s="46" t="s">
        <v>70</v>
      </c>
      <c r="E6" s="58" t="s">
        <v>71</v>
      </c>
      <c r="F6" s="38">
        <v>17</v>
      </c>
      <c r="I6" s="87" t="s">
        <v>74</v>
      </c>
      <c r="J6" s="166" t="s">
        <v>24</v>
      </c>
      <c r="K6" s="161" t="s">
        <v>75</v>
      </c>
      <c r="L6" s="162" t="s">
        <v>76</v>
      </c>
      <c r="M6" s="172" t="s">
        <v>77</v>
      </c>
      <c r="N6" s="212">
        <v>13</v>
      </c>
    </row>
    <row r="7" spans="1:15" x14ac:dyDescent="0.35">
      <c r="A7" s="61" t="s">
        <v>31</v>
      </c>
      <c r="B7" s="66" t="s">
        <v>32</v>
      </c>
      <c r="C7" s="36" t="s">
        <v>69</v>
      </c>
      <c r="D7" s="44" t="s">
        <v>72</v>
      </c>
      <c r="E7" s="57" t="s">
        <v>73</v>
      </c>
      <c r="F7" s="39">
        <v>17</v>
      </c>
      <c r="I7" s="88" t="s">
        <v>78</v>
      </c>
      <c r="J7" s="113" t="s">
        <v>79</v>
      </c>
      <c r="K7" s="69" t="s">
        <v>75</v>
      </c>
      <c r="L7" s="65" t="s">
        <v>76</v>
      </c>
      <c r="M7" s="173" t="s">
        <v>77</v>
      </c>
      <c r="N7" s="221">
        <v>9.5</v>
      </c>
      <c r="O7" s="222" t="s">
        <v>121</v>
      </c>
    </row>
    <row r="8" spans="1:15" x14ac:dyDescent="0.35">
      <c r="A8" s="61" t="s">
        <v>33</v>
      </c>
      <c r="B8" s="66" t="s">
        <v>34</v>
      </c>
      <c r="C8" s="36" t="s">
        <v>69</v>
      </c>
      <c r="D8" s="44" t="s">
        <v>70</v>
      </c>
      <c r="E8" s="57" t="s">
        <v>71</v>
      </c>
      <c r="F8" s="39">
        <v>15.5</v>
      </c>
      <c r="I8" s="88" t="s">
        <v>80</v>
      </c>
      <c r="J8" s="113" t="s">
        <v>81</v>
      </c>
      <c r="K8" s="69" t="s">
        <v>75</v>
      </c>
      <c r="L8" s="65" t="s">
        <v>76</v>
      </c>
      <c r="M8" s="173" t="s">
        <v>77</v>
      </c>
      <c r="N8" s="217">
        <v>15</v>
      </c>
    </row>
    <row r="9" spans="1:15" x14ac:dyDescent="0.35">
      <c r="A9" s="61" t="s">
        <v>35</v>
      </c>
      <c r="B9" s="66" t="s">
        <v>36</v>
      </c>
      <c r="C9" s="36" t="s">
        <v>69</v>
      </c>
      <c r="D9" s="44" t="s">
        <v>72</v>
      </c>
      <c r="E9" s="57" t="s">
        <v>73</v>
      </c>
      <c r="F9" s="39">
        <v>14.5</v>
      </c>
      <c r="I9" s="88" t="s">
        <v>82</v>
      </c>
      <c r="J9" s="113" t="s">
        <v>83</v>
      </c>
      <c r="K9" s="69" t="s">
        <v>75</v>
      </c>
      <c r="L9" s="65" t="s">
        <v>76</v>
      </c>
      <c r="M9" s="173" t="s">
        <v>77</v>
      </c>
      <c r="N9" s="217">
        <v>15</v>
      </c>
    </row>
    <row r="10" spans="1:15" x14ac:dyDescent="0.35">
      <c r="A10" s="61" t="s">
        <v>37</v>
      </c>
      <c r="B10" s="66" t="s">
        <v>38</v>
      </c>
      <c r="C10" s="36" t="s">
        <v>69</v>
      </c>
      <c r="D10" s="44" t="s">
        <v>72</v>
      </c>
      <c r="E10" s="57" t="s">
        <v>71</v>
      </c>
      <c r="F10" s="39">
        <v>15.5</v>
      </c>
      <c r="I10" s="88" t="s">
        <v>84</v>
      </c>
      <c r="J10" s="113" t="s">
        <v>38</v>
      </c>
      <c r="K10" s="69" t="s">
        <v>75</v>
      </c>
      <c r="L10" s="65" t="s">
        <v>85</v>
      </c>
      <c r="M10" s="173" t="s">
        <v>77</v>
      </c>
      <c r="N10" s="217">
        <v>15</v>
      </c>
    </row>
    <row r="11" spans="1:15" x14ac:dyDescent="0.35">
      <c r="A11" s="61" t="s">
        <v>39</v>
      </c>
      <c r="B11" s="66" t="s">
        <v>40</v>
      </c>
      <c r="C11" s="36" t="s">
        <v>69</v>
      </c>
      <c r="D11" s="44" t="s">
        <v>72</v>
      </c>
      <c r="E11" s="57" t="s">
        <v>71</v>
      </c>
      <c r="F11" s="39">
        <v>13.5</v>
      </c>
      <c r="I11" s="88" t="s">
        <v>86</v>
      </c>
      <c r="J11" s="113" t="s">
        <v>87</v>
      </c>
      <c r="K11" s="69" t="s">
        <v>75</v>
      </c>
      <c r="L11" s="65" t="s">
        <v>85</v>
      </c>
      <c r="M11" s="173" t="s">
        <v>77</v>
      </c>
      <c r="N11" s="217">
        <v>20</v>
      </c>
    </row>
    <row r="12" spans="1:15" x14ac:dyDescent="0.35">
      <c r="A12" s="62" t="s">
        <v>41</v>
      </c>
      <c r="B12" s="67" t="s">
        <v>24</v>
      </c>
      <c r="C12" s="69" t="s">
        <v>69</v>
      </c>
      <c r="D12" s="65" t="s">
        <v>72</v>
      </c>
      <c r="E12" s="70" t="s">
        <v>71</v>
      </c>
      <c r="F12" s="39">
        <v>15</v>
      </c>
      <c r="I12" s="88" t="s">
        <v>88</v>
      </c>
      <c r="J12" s="113" t="s">
        <v>89</v>
      </c>
      <c r="K12" s="69" t="s">
        <v>75</v>
      </c>
      <c r="L12" s="65" t="s">
        <v>76</v>
      </c>
      <c r="M12" s="173" t="s">
        <v>77</v>
      </c>
      <c r="N12" s="217">
        <v>16</v>
      </c>
    </row>
    <row r="13" spans="1:15" x14ac:dyDescent="0.35">
      <c r="A13" s="61" t="s">
        <v>42</v>
      </c>
      <c r="B13" s="66" t="s">
        <v>43</v>
      </c>
      <c r="C13" s="36" t="s">
        <v>69</v>
      </c>
      <c r="D13" s="44" t="s">
        <v>72</v>
      </c>
      <c r="E13" s="57" t="s">
        <v>71</v>
      </c>
      <c r="F13" s="39">
        <v>16</v>
      </c>
      <c r="I13" s="88" t="s">
        <v>90</v>
      </c>
      <c r="J13" s="113" t="s">
        <v>40</v>
      </c>
      <c r="K13" s="69" t="s">
        <v>75</v>
      </c>
      <c r="L13" s="65" t="s">
        <v>76</v>
      </c>
      <c r="M13" s="173" t="s">
        <v>77</v>
      </c>
      <c r="N13" s="217">
        <v>15</v>
      </c>
    </row>
    <row r="14" spans="1:15" x14ac:dyDescent="0.35">
      <c r="A14" s="63" t="s">
        <v>44</v>
      </c>
      <c r="B14" s="68" t="s">
        <v>30</v>
      </c>
      <c r="C14" s="69" t="s">
        <v>69</v>
      </c>
      <c r="D14" s="65" t="s">
        <v>72</v>
      </c>
      <c r="E14" s="70" t="s">
        <v>71</v>
      </c>
      <c r="F14" s="39">
        <v>15.5</v>
      </c>
      <c r="I14" s="88" t="s">
        <v>91</v>
      </c>
      <c r="J14" s="113" t="s">
        <v>23</v>
      </c>
      <c r="K14" s="69" t="s">
        <v>75</v>
      </c>
      <c r="L14" s="65" t="s">
        <v>76</v>
      </c>
      <c r="M14" s="173" t="s">
        <v>77</v>
      </c>
      <c r="N14" s="217">
        <v>14</v>
      </c>
    </row>
    <row r="15" spans="1:15" s="27" customFormat="1" x14ac:dyDescent="0.35">
      <c r="A15" s="62" t="s">
        <v>45</v>
      </c>
      <c r="B15" s="67" t="s">
        <v>46</v>
      </c>
      <c r="C15" s="69" t="s">
        <v>69</v>
      </c>
      <c r="D15" s="65" t="s">
        <v>72</v>
      </c>
      <c r="E15" s="70" t="s">
        <v>71</v>
      </c>
      <c r="F15" s="39">
        <v>16.5</v>
      </c>
      <c r="I15" s="88" t="s">
        <v>92</v>
      </c>
      <c r="J15" s="113" t="s">
        <v>93</v>
      </c>
      <c r="K15" s="69" t="s">
        <v>75</v>
      </c>
      <c r="L15" s="65" t="s">
        <v>85</v>
      </c>
      <c r="M15" s="173" t="s">
        <v>77</v>
      </c>
      <c r="N15" s="217">
        <v>16</v>
      </c>
    </row>
    <row r="16" spans="1:15" x14ac:dyDescent="0.35">
      <c r="A16" s="61" t="s">
        <v>47</v>
      </c>
      <c r="B16" s="66" t="s">
        <v>48</v>
      </c>
      <c r="C16" s="36" t="s">
        <v>69</v>
      </c>
      <c r="D16" s="52" t="s">
        <v>72</v>
      </c>
      <c r="E16" s="57" t="s">
        <v>73</v>
      </c>
      <c r="F16" s="39">
        <v>18.5</v>
      </c>
      <c r="I16" s="88" t="s">
        <v>94</v>
      </c>
      <c r="J16" s="113" t="s">
        <v>95</v>
      </c>
      <c r="K16" s="69" t="s">
        <v>75</v>
      </c>
      <c r="L16" s="65" t="s">
        <v>76</v>
      </c>
      <c r="M16" s="173" t="s">
        <v>77</v>
      </c>
      <c r="N16" s="217">
        <v>19.5</v>
      </c>
    </row>
    <row r="17" spans="1:15" x14ac:dyDescent="0.35">
      <c r="A17" s="63" t="s">
        <v>49</v>
      </c>
      <c r="B17" s="68" t="s">
        <v>50</v>
      </c>
      <c r="C17" s="69" t="s">
        <v>69</v>
      </c>
      <c r="D17" s="65" t="s">
        <v>70</v>
      </c>
      <c r="E17" s="70" t="s">
        <v>71</v>
      </c>
      <c r="F17" s="39">
        <v>12.5</v>
      </c>
      <c r="I17" s="88" t="s">
        <v>96</v>
      </c>
      <c r="J17" s="113" t="s">
        <v>32</v>
      </c>
      <c r="K17" s="69" t="s">
        <v>75</v>
      </c>
      <c r="L17" s="65" t="s">
        <v>85</v>
      </c>
      <c r="M17" s="173" t="s">
        <v>97</v>
      </c>
      <c r="N17" s="217">
        <v>14.5</v>
      </c>
    </row>
    <row r="18" spans="1:15" x14ac:dyDescent="0.35">
      <c r="A18" s="61" t="s">
        <v>51</v>
      </c>
      <c r="B18" s="66" t="s">
        <v>52</v>
      </c>
      <c r="C18" s="36" t="s">
        <v>69</v>
      </c>
      <c r="D18" s="44" t="s">
        <v>72</v>
      </c>
      <c r="E18" s="57" t="s">
        <v>73</v>
      </c>
      <c r="F18" s="39">
        <v>12</v>
      </c>
      <c r="I18" s="88" t="s">
        <v>98</v>
      </c>
      <c r="J18" s="113" t="s">
        <v>99</v>
      </c>
      <c r="K18" s="69" t="s">
        <v>75</v>
      </c>
      <c r="L18" s="65" t="s">
        <v>85</v>
      </c>
      <c r="M18" s="173" t="s">
        <v>77</v>
      </c>
      <c r="N18" s="217">
        <v>15.5</v>
      </c>
    </row>
    <row r="19" spans="1:15" x14ac:dyDescent="0.35">
      <c r="A19" s="61" t="s">
        <v>53</v>
      </c>
      <c r="B19" s="66" t="s">
        <v>54</v>
      </c>
      <c r="C19" s="36" t="s">
        <v>69</v>
      </c>
      <c r="D19" s="44" t="s">
        <v>70</v>
      </c>
      <c r="E19" s="57" t="s">
        <v>71</v>
      </c>
      <c r="F19" s="39">
        <v>18.5</v>
      </c>
      <c r="I19" s="88" t="s">
        <v>100</v>
      </c>
      <c r="J19" s="113" t="s">
        <v>101</v>
      </c>
      <c r="K19" s="69" t="s">
        <v>75</v>
      </c>
      <c r="L19" s="65" t="s">
        <v>85</v>
      </c>
      <c r="M19" s="173" t="s">
        <v>97</v>
      </c>
      <c r="N19" s="217">
        <v>18</v>
      </c>
    </row>
    <row r="20" spans="1:15" x14ac:dyDescent="0.35">
      <c r="A20" s="63" t="s">
        <v>55</v>
      </c>
      <c r="B20" s="68" t="s">
        <v>23</v>
      </c>
      <c r="C20" s="69" t="s">
        <v>69</v>
      </c>
      <c r="D20" s="65" t="s">
        <v>72</v>
      </c>
      <c r="E20" s="70" t="s">
        <v>73</v>
      </c>
      <c r="F20" s="39">
        <v>13.5</v>
      </c>
      <c r="I20" s="88" t="s">
        <v>102</v>
      </c>
      <c r="J20" s="113" t="s">
        <v>103</v>
      </c>
      <c r="K20" s="69" t="s">
        <v>75</v>
      </c>
      <c r="L20" s="65" t="s">
        <v>85</v>
      </c>
      <c r="M20" s="173" t="s">
        <v>97</v>
      </c>
      <c r="N20" s="217">
        <v>12</v>
      </c>
    </row>
    <row r="21" spans="1:15" x14ac:dyDescent="0.35">
      <c r="A21" s="63" t="s">
        <v>56</v>
      </c>
      <c r="B21" s="68" t="s">
        <v>57</v>
      </c>
      <c r="C21" s="69" t="s">
        <v>69</v>
      </c>
      <c r="D21" s="65" t="s">
        <v>70</v>
      </c>
      <c r="E21" s="70" t="s">
        <v>71</v>
      </c>
      <c r="F21" s="39">
        <v>16</v>
      </c>
      <c r="I21" s="159" t="s">
        <v>104</v>
      </c>
      <c r="J21" s="167" t="s">
        <v>105</v>
      </c>
      <c r="K21" s="163" t="s">
        <v>75</v>
      </c>
      <c r="L21" s="164" t="s">
        <v>76</v>
      </c>
      <c r="M21" s="174" t="s">
        <v>77</v>
      </c>
      <c r="N21" s="217">
        <v>17</v>
      </c>
    </row>
    <row r="22" spans="1:15" s="26" customFormat="1" x14ac:dyDescent="0.35">
      <c r="A22" s="154" t="s">
        <v>58</v>
      </c>
      <c r="B22" s="155" t="s">
        <v>59</v>
      </c>
      <c r="C22" s="156" t="s">
        <v>69</v>
      </c>
      <c r="D22" s="157" t="s">
        <v>70</v>
      </c>
      <c r="E22" s="158" t="s">
        <v>71</v>
      </c>
      <c r="F22" s="39">
        <v>19.5</v>
      </c>
      <c r="I22" s="62" t="s">
        <v>106</v>
      </c>
      <c r="J22" s="168" t="s">
        <v>28</v>
      </c>
      <c r="K22" s="69" t="s">
        <v>75</v>
      </c>
      <c r="L22" s="160" t="s">
        <v>85</v>
      </c>
      <c r="M22" s="173" t="s">
        <v>97</v>
      </c>
      <c r="N22" s="223">
        <v>14</v>
      </c>
    </row>
    <row r="23" spans="1:15" x14ac:dyDescent="0.35">
      <c r="A23" s="61" t="s">
        <v>60</v>
      </c>
      <c r="B23" s="66" t="s">
        <v>61</v>
      </c>
      <c r="C23" s="36" t="s">
        <v>69</v>
      </c>
      <c r="D23" s="44" t="s">
        <v>70</v>
      </c>
      <c r="E23" s="57" t="s">
        <v>71</v>
      </c>
      <c r="F23" s="39">
        <v>18.5</v>
      </c>
      <c r="I23" s="62" t="s">
        <v>107</v>
      </c>
      <c r="J23" s="168" t="s">
        <v>108</v>
      </c>
      <c r="K23" s="69" t="s">
        <v>75</v>
      </c>
      <c r="L23" s="160" t="s">
        <v>76</v>
      </c>
      <c r="M23" s="173" t="s">
        <v>77</v>
      </c>
      <c r="N23" s="217">
        <v>18</v>
      </c>
    </row>
    <row r="24" spans="1:15" x14ac:dyDescent="0.35">
      <c r="A24" s="61" t="s">
        <v>62</v>
      </c>
      <c r="B24" s="66" t="s">
        <v>63</v>
      </c>
      <c r="C24" s="36" t="s">
        <v>69</v>
      </c>
      <c r="D24" s="44" t="s">
        <v>70</v>
      </c>
      <c r="E24" s="57" t="s">
        <v>71</v>
      </c>
      <c r="F24" s="39">
        <v>16.5</v>
      </c>
      <c r="I24" s="62" t="s">
        <v>109</v>
      </c>
      <c r="J24" s="168" t="s">
        <v>110</v>
      </c>
      <c r="K24" s="69" t="s">
        <v>75</v>
      </c>
      <c r="L24" s="160" t="s">
        <v>85</v>
      </c>
      <c r="M24" s="173" t="s">
        <v>77</v>
      </c>
      <c r="N24" s="217">
        <v>13</v>
      </c>
    </row>
    <row r="25" spans="1:15" x14ac:dyDescent="0.35">
      <c r="A25" s="61" t="s">
        <v>64</v>
      </c>
      <c r="B25" s="66" t="s">
        <v>65</v>
      </c>
      <c r="C25" s="36" t="s">
        <v>69</v>
      </c>
      <c r="D25" s="44" t="s">
        <v>72</v>
      </c>
      <c r="E25" s="57" t="s">
        <v>73</v>
      </c>
      <c r="F25" s="39">
        <v>11</v>
      </c>
      <c r="I25" s="62" t="s">
        <v>111</v>
      </c>
      <c r="J25" s="168" t="s">
        <v>112</v>
      </c>
      <c r="K25" s="69" t="s">
        <v>75</v>
      </c>
      <c r="L25" s="160" t="s">
        <v>85</v>
      </c>
      <c r="M25" s="173" t="s">
        <v>77</v>
      </c>
      <c r="N25" s="217">
        <v>10</v>
      </c>
    </row>
    <row r="26" spans="1:15" x14ac:dyDescent="0.35">
      <c r="A26" s="61" t="s">
        <v>66</v>
      </c>
      <c r="B26" s="66" t="s">
        <v>67</v>
      </c>
      <c r="C26" s="36" t="s">
        <v>69</v>
      </c>
      <c r="D26" s="44" t="s">
        <v>70</v>
      </c>
      <c r="E26" s="57" t="s">
        <v>71</v>
      </c>
      <c r="F26" s="39">
        <v>16</v>
      </c>
      <c r="I26" s="62" t="s">
        <v>113</v>
      </c>
      <c r="J26" s="168" t="s">
        <v>27</v>
      </c>
      <c r="K26" s="69" t="s">
        <v>75</v>
      </c>
      <c r="L26" s="160" t="s">
        <v>76</v>
      </c>
      <c r="M26" s="173" t="s">
        <v>77</v>
      </c>
      <c r="N26" s="221">
        <v>10.5</v>
      </c>
      <c r="O26" s="222" t="s">
        <v>121</v>
      </c>
    </row>
    <row r="27" spans="1:15" ht="15" thickBot="1" x14ac:dyDescent="0.4">
      <c r="A27" s="64" t="s">
        <v>68</v>
      </c>
      <c r="B27" s="83" t="s">
        <v>23</v>
      </c>
      <c r="C27" s="37" t="s">
        <v>69</v>
      </c>
      <c r="D27" s="47" t="s">
        <v>70</v>
      </c>
      <c r="E27" s="59" t="s">
        <v>71</v>
      </c>
      <c r="F27" s="84">
        <v>14</v>
      </c>
      <c r="I27" s="165" t="s">
        <v>114</v>
      </c>
      <c r="J27" s="169" t="s">
        <v>115</v>
      </c>
      <c r="K27" s="170" t="s">
        <v>75</v>
      </c>
      <c r="L27" s="171" t="s">
        <v>76</v>
      </c>
      <c r="M27" s="175" t="s">
        <v>77</v>
      </c>
      <c r="N27" s="194">
        <v>18</v>
      </c>
    </row>
    <row r="28" spans="1:15" ht="16" thickBot="1" x14ac:dyDescent="0.4">
      <c r="F28" s="145">
        <f>AVERAGE(F6:F27)</f>
        <v>15.568181818181818</v>
      </c>
      <c r="N28" s="145">
        <f>AVERAGE(N6:N27)</f>
        <v>14.931818181818182</v>
      </c>
    </row>
  </sheetData>
  <mergeCells count="2">
    <mergeCell ref="J1:N1"/>
    <mergeCell ref="B1:F1"/>
  </mergeCells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W33"/>
  <sheetViews>
    <sheetView tabSelected="1" workbookViewId="0">
      <selection activeCell="L33" sqref="L33"/>
    </sheetView>
  </sheetViews>
  <sheetFormatPr baseColWidth="10" defaultRowHeight="14.5" x14ac:dyDescent="0.35"/>
  <cols>
    <col min="1" max="1" width="16.7265625" bestFit="1" customWidth="1"/>
    <col min="2" max="2" width="8.81640625" bestFit="1" customWidth="1"/>
    <col min="3" max="3" width="2.90625" bestFit="1" customWidth="1"/>
    <col min="4" max="4" width="3.1796875" bestFit="1" customWidth="1"/>
    <col min="5" max="5" width="8.08984375" bestFit="1" customWidth="1"/>
    <col min="6" max="6" width="5.90625" customWidth="1"/>
    <col min="7" max="7" width="5.7265625" style="26" customWidth="1"/>
    <col min="8" max="8" width="10.26953125" style="26" customWidth="1"/>
    <col min="9" max="9" width="9.54296875" style="11" customWidth="1"/>
    <col min="10" max="10" width="5.7265625" bestFit="1" customWidth="1"/>
    <col min="11" max="11" width="7.08984375" style="100" customWidth="1"/>
    <col min="12" max="12" width="17.26953125" style="26" bestFit="1" customWidth="1"/>
    <col min="13" max="13" width="11.453125" bestFit="1" customWidth="1"/>
    <col min="14" max="14" width="2.90625" style="11" bestFit="1" customWidth="1"/>
    <col min="15" max="15" width="3.1796875" style="11" bestFit="1" customWidth="1"/>
    <col min="16" max="16" width="8.1796875" style="11" bestFit="1" customWidth="1"/>
    <col min="17" max="17" width="5.7265625" style="11" customWidth="1"/>
    <col min="18" max="18" width="5.1796875" customWidth="1"/>
    <col min="19" max="19" width="9.6328125" customWidth="1"/>
    <col min="20" max="20" width="9.36328125" customWidth="1"/>
    <col min="21" max="21" width="5.453125" bestFit="1" customWidth="1"/>
    <col min="22" max="22" width="12.08984375" customWidth="1"/>
  </cols>
  <sheetData>
    <row r="1" spans="1:23" ht="15.5" x14ac:dyDescent="0.35">
      <c r="A1" s="24" t="s">
        <v>0</v>
      </c>
      <c r="B1" s="281" t="s">
        <v>18</v>
      </c>
      <c r="C1" s="281"/>
      <c r="D1" s="281"/>
      <c r="E1" s="281"/>
      <c r="F1" s="281"/>
      <c r="G1" s="111"/>
      <c r="H1" s="254"/>
      <c r="I1" s="224"/>
      <c r="J1" s="22" t="s">
        <v>9</v>
      </c>
      <c r="K1" s="98"/>
      <c r="L1" s="24" t="s">
        <v>0</v>
      </c>
      <c r="M1" s="281" t="s">
        <v>18</v>
      </c>
      <c r="N1" s="281"/>
      <c r="O1" s="281"/>
      <c r="P1" s="281"/>
      <c r="Q1" s="281"/>
      <c r="R1" s="111"/>
      <c r="S1" s="91"/>
      <c r="T1" s="91"/>
      <c r="U1" s="22" t="s">
        <v>9</v>
      </c>
    </row>
    <row r="2" spans="1:23" x14ac:dyDescent="0.35">
      <c r="A2" s="42" t="s">
        <v>21</v>
      </c>
      <c r="B2" s="19"/>
      <c r="C2" s="22"/>
      <c r="D2" s="23"/>
      <c r="E2" s="23"/>
      <c r="F2" s="22"/>
      <c r="G2" s="22"/>
      <c r="H2" s="22"/>
      <c r="I2" s="22"/>
      <c r="J2" s="22"/>
      <c r="K2" s="98"/>
      <c r="L2" s="43" t="s">
        <v>10</v>
      </c>
      <c r="M2" s="19"/>
      <c r="N2" s="22"/>
      <c r="O2" s="23"/>
      <c r="P2" s="23"/>
      <c r="Q2" s="22"/>
      <c r="R2" s="22"/>
      <c r="S2" s="22"/>
      <c r="T2" s="22"/>
      <c r="U2" s="22"/>
    </row>
    <row r="3" spans="1:23" ht="15" thickBot="1" x14ac:dyDescent="0.4">
      <c r="A3" s="92"/>
      <c r="B3" s="19"/>
      <c r="C3" s="22"/>
      <c r="D3" s="23"/>
      <c r="E3" s="23"/>
      <c r="F3" s="22"/>
      <c r="G3" s="22"/>
      <c r="H3" s="22"/>
      <c r="I3" s="22"/>
      <c r="J3" s="22"/>
      <c r="K3" s="98"/>
      <c r="L3" s="92"/>
      <c r="M3" s="19"/>
      <c r="N3" s="22"/>
      <c r="O3" s="23"/>
      <c r="P3" s="23"/>
      <c r="Q3" s="22"/>
      <c r="R3" s="22"/>
      <c r="S3" s="22"/>
      <c r="T3" s="22"/>
      <c r="U3" s="22"/>
    </row>
    <row r="4" spans="1:23" x14ac:dyDescent="0.35">
      <c r="A4" s="8"/>
      <c r="B4" s="19"/>
      <c r="C4" s="22"/>
      <c r="D4" s="23"/>
      <c r="E4" s="23"/>
      <c r="F4" s="295" t="s">
        <v>16</v>
      </c>
      <c r="G4" s="296"/>
      <c r="H4" s="95" t="s">
        <v>16</v>
      </c>
      <c r="I4" s="95" t="s">
        <v>16</v>
      </c>
      <c r="J4" s="22"/>
      <c r="K4" s="98"/>
      <c r="L4" s="8"/>
      <c r="M4" s="19"/>
      <c r="N4" s="22"/>
      <c r="O4" s="23"/>
      <c r="P4" s="23"/>
      <c r="Q4" s="295" t="s">
        <v>16</v>
      </c>
      <c r="R4" s="296"/>
      <c r="S4" s="95" t="s">
        <v>16</v>
      </c>
      <c r="T4" s="95" t="s">
        <v>16</v>
      </c>
      <c r="U4" s="22"/>
    </row>
    <row r="5" spans="1:23" ht="24.5" thickBot="1" x14ac:dyDescent="0.4">
      <c r="A5" s="5"/>
      <c r="B5" s="20"/>
      <c r="C5" s="6"/>
      <c r="D5" s="10"/>
      <c r="E5" s="10"/>
      <c r="F5" s="289" t="s">
        <v>20</v>
      </c>
      <c r="G5" s="290"/>
      <c r="H5" s="96" t="s">
        <v>123</v>
      </c>
      <c r="I5" s="231" t="s">
        <v>124</v>
      </c>
      <c r="J5" s="4"/>
      <c r="K5" s="99"/>
      <c r="L5" s="5"/>
      <c r="M5" s="20"/>
      <c r="N5" s="6"/>
      <c r="O5" s="10"/>
      <c r="P5" s="10"/>
      <c r="Q5" s="289" t="s">
        <v>20</v>
      </c>
      <c r="R5" s="290"/>
      <c r="S5" s="96" t="s">
        <v>123</v>
      </c>
      <c r="T5" s="231" t="s">
        <v>124</v>
      </c>
      <c r="U5" s="4"/>
    </row>
    <row r="6" spans="1:23" ht="64" customHeight="1" thickBot="1" x14ac:dyDescent="0.4">
      <c r="A6" s="291" t="s">
        <v>1</v>
      </c>
      <c r="B6" s="293" t="s">
        <v>3</v>
      </c>
      <c r="C6" s="291" t="s">
        <v>4</v>
      </c>
      <c r="D6" s="293" t="s">
        <v>5</v>
      </c>
      <c r="E6" s="285" t="s">
        <v>19</v>
      </c>
      <c r="F6" s="287" t="s">
        <v>127</v>
      </c>
      <c r="G6" s="288"/>
      <c r="H6" s="255" t="s">
        <v>128</v>
      </c>
      <c r="I6" s="230" t="s">
        <v>129</v>
      </c>
      <c r="J6" s="283" t="s">
        <v>2</v>
      </c>
      <c r="K6" s="97"/>
      <c r="L6" s="291" t="s">
        <v>1</v>
      </c>
      <c r="M6" s="293" t="s">
        <v>3</v>
      </c>
      <c r="N6" s="291" t="s">
        <v>4</v>
      </c>
      <c r="O6" s="293" t="s">
        <v>5</v>
      </c>
      <c r="P6" s="285" t="s">
        <v>19</v>
      </c>
      <c r="Q6" s="287" t="s">
        <v>127</v>
      </c>
      <c r="R6" s="288"/>
      <c r="S6" s="230" t="s">
        <v>128</v>
      </c>
      <c r="T6" s="230" t="s">
        <v>129</v>
      </c>
      <c r="U6" s="283" t="s">
        <v>2</v>
      </c>
    </row>
    <row r="7" spans="1:23" ht="47" customHeight="1" thickBot="1" x14ac:dyDescent="0.4">
      <c r="A7" s="292"/>
      <c r="B7" s="294"/>
      <c r="C7" s="292"/>
      <c r="D7" s="294"/>
      <c r="E7" s="286"/>
      <c r="F7" s="272" t="s">
        <v>122</v>
      </c>
      <c r="G7" s="273" t="s">
        <v>125</v>
      </c>
      <c r="H7" s="229" t="s">
        <v>125</v>
      </c>
      <c r="I7" s="236" t="s">
        <v>126</v>
      </c>
      <c r="J7" s="284"/>
      <c r="K7" s="97"/>
      <c r="L7" s="292"/>
      <c r="M7" s="294"/>
      <c r="N7" s="292"/>
      <c r="O7" s="294"/>
      <c r="P7" s="286"/>
      <c r="Q7" s="272" t="s">
        <v>122</v>
      </c>
      <c r="R7" s="273" t="s">
        <v>125</v>
      </c>
      <c r="S7" s="228" t="s">
        <v>125</v>
      </c>
      <c r="T7" s="236" t="s">
        <v>126</v>
      </c>
      <c r="U7" s="284"/>
    </row>
    <row r="8" spans="1:23" ht="21.5" customHeight="1" thickBot="1" x14ac:dyDescent="0.4">
      <c r="A8" s="225" t="s">
        <v>29</v>
      </c>
      <c r="B8" s="208" t="s">
        <v>30</v>
      </c>
      <c r="C8" s="109" t="s">
        <v>69</v>
      </c>
      <c r="D8" s="110" t="s">
        <v>70</v>
      </c>
      <c r="E8" s="101" t="s">
        <v>71</v>
      </c>
      <c r="F8" s="233">
        <v>13.5</v>
      </c>
      <c r="G8" s="226">
        <v>14.5</v>
      </c>
      <c r="H8" s="212">
        <v>16</v>
      </c>
      <c r="I8" s="38">
        <v>17</v>
      </c>
      <c r="J8" s="80">
        <f t="shared" ref="J8:J29" si="0">(G8+(H8*2)+(I8*3))/6</f>
        <v>16.25</v>
      </c>
      <c r="K8" s="297"/>
      <c r="L8" s="122" t="s">
        <v>74</v>
      </c>
      <c r="M8" s="123" t="s">
        <v>24</v>
      </c>
      <c r="N8" s="114" t="s">
        <v>75</v>
      </c>
      <c r="O8" s="116" t="s">
        <v>76</v>
      </c>
      <c r="P8" s="237" t="s">
        <v>77</v>
      </c>
      <c r="Q8" s="247">
        <v>13</v>
      </c>
      <c r="R8" s="276">
        <v>14</v>
      </c>
      <c r="S8" s="260">
        <v>17</v>
      </c>
      <c r="T8" s="243">
        <v>19</v>
      </c>
      <c r="U8" s="258">
        <f t="shared" ref="U8:U29" si="1">(R8+(S8*2)+(T8*3))/6</f>
        <v>17.5</v>
      </c>
      <c r="W8" s="300"/>
    </row>
    <row r="9" spans="1:23" s="27" customFormat="1" ht="18" customHeight="1" thickBot="1" x14ac:dyDescent="0.4">
      <c r="A9" s="154" t="s">
        <v>31</v>
      </c>
      <c r="B9" s="66" t="s">
        <v>32</v>
      </c>
      <c r="C9" s="102" t="s">
        <v>69</v>
      </c>
      <c r="D9" s="105" t="s">
        <v>72</v>
      </c>
      <c r="E9" s="93" t="s">
        <v>73</v>
      </c>
      <c r="F9" s="234">
        <v>16</v>
      </c>
      <c r="G9" s="227">
        <v>17</v>
      </c>
      <c r="H9" s="39">
        <v>17</v>
      </c>
      <c r="I9" s="34">
        <v>16</v>
      </c>
      <c r="J9" s="80">
        <f t="shared" si="0"/>
        <v>16.5</v>
      </c>
      <c r="K9" s="297"/>
      <c r="L9" s="118" t="s">
        <v>78</v>
      </c>
      <c r="M9" s="119" t="s">
        <v>79</v>
      </c>
      <c r="N9" s="120" t="s">
        <v>75</v>
      </c>
      <c r="O9" s="121" t="s">
        <v>76</v>
      </c>
      <c r="P9" s="238" t="s">
        <v>77</v>
      </c>
      <c r="Q9" s="248">
        <v>10</v>
      </c>
      <c r="R9" s="277">
        <v>11</v>
      </c>
      <c r="S9" s="261">
        <v>13</v>
      </c>
      <c r="T9" s="244">
        <v>15</v>
      </c>
      <c r="U9" s="258">
        <f t="shared" si="1"/>
        <v>13.666666666666666</v>
      </c>
      <c r="W9" s="300"/>
    </row>
    <row r="10" spans="1:23" ht="16" thickBot="1" x14ac:dyDescent="0.4">
      <c r="A10" s="61" t="s">
        <v>33</v>
      </c>
      <c r="B10" s="155" t="s">
        <v>34</v>
      </c>
      <c r="C10" s="103" t="s">
        <v>69</v>
      </c>
      <c r="D10" s="106" t="s">
        <v>70</v>
      </c>
      <c r="E10" s="108" t="s">
        <v>71</v>
      </c>
      <c r="F10" s="234">
        <v>13.5</v>
      </c>
      <c r="G10" s="227">
        <v>14.5</v>
      </c>
      <c r="H10" s="39">
        <v>14</v>
      </c>
      <c r="I10" s="39">
        <v>12</v>
      </c>
      <c r="J10" s="80">
        <f t="shared" si="0"/>
        <v>13.083333333333334</v>
      </c>
      <c r="K10" s="297"/>
      <c r="L10" s="88" t="s">
        <v>80</v>
      </c>
      <c r="M10" s="113" t="s">
        <v>81</v>
      </c>
      <c r="N10" s="115" t="s">
        <v>75</v>
      </c>
      <c r="O10" s="117" t="s">
        <v>76</v>
      </c>
      <c r="P10" s="239" t="s">
        <v>77</v>
      </c>
      <c r="Q10" s="234">
        <v>19</v>
      </c>
      <c r="R10" s="278">
        <v>20</v>
      </c>
      <c r="S10" s="262">
        <v>15</v>
      </c>
      <c r="T10" s="245">
        <v>17</v>
      </c>
      <c r="U10" s="258">
        <f t="shared" si="1"/>
        <v>16.833333333333332</v>
      </c>
      <c r="W10" s="300"/>
    </row>
    <row r="11" spans="1:23" s="27" customFormat="1" ht="21.5" thickBot="1" x14ac:dyDescent="0.4">
      <c r="A11" s="154" t="s">
        <v>35</v>
      </c>
      <c r="B11" s="155" t="s">
        <v>36</v>
      </c>
      <c r="C11" s="103" t="s">
        <v>69</v>
      </c>
      <c r="D11" s="106" t="s">
        <v>72</v>
      </c>
      <c r="E11" s="108" t="s">
        <v>73</v>
      </c>
      <c r="F11" s="234">
        <v>12.5</v>
      </c>
      <c r="G11" s="227">
        <v>13.5</v>
      </c>
      <c r="H11" s="39">
        <v>14</v>
      </c>
      <c r="I11" s="39">
        <v>12</v>
      </c>
      <c r="J11" s="80">
        <f t="shared" si="0"/>
        <v>12.916666666666666</v>
      </c>
      <c r="K11" s="297"/>
      <c r="L11" s="88" t="s">
        <v>82</v>
      </c>
      <c r="M11" s="113" t="s">
        <v>83</v>
      </c>
      <c r="N11" s="115" t="s">
        <v>75</v>
      </c>
      <c r="O11" s="117" t="s">
        <v>76</v>
      </c>
      <c r="P11" s="239" t="s">
        <v>77</v>
      </c>
      <c r="Q11" s="234">
        <v>13</v>
      </c>
      <c r="R11" s="278">
        <v>14</v>
      </c>
      <c r="S11" s="298">
        <v>9</v>
      </c>
      <c r="T11" s="245">
        <v>12</v>
      </c>
      <c r="U11" s="258">
        <f t="shared" si="1"/>
        <v>11.333333333333334</v>
      </c>
      <c r="V11" s="299" t="s">
        <v>132</v>
      </c>
      <c r="W11" s="300"/>
    </row>
    <row r="12" spans="1:23" ht="16" thickBot="1" x14ac:dyDescent="0.4">
      <c r="A12" s="61" t="s">
        <v>37</v>
      </c>
      <c r="B12" s="66" t="s">
        <v>38</v>
      </c>
      <c r="C12" s="102" t="s">
        <v>69</v>
      </c>
      <c r="D12" s="105" t="s">
        <v>72</v>
      </c>
      <c r="E12" s="93" t="s">
        <v>71</v>
      </c>
      <c r="F12" s="234">
        <v>13</v>
      </c>
      <c r="G12" s="227">
        <v>14</v>
      </c>
      <c r="H12" s="39">
        <v>13</v>
      </c>
      <c r="I12" s="34">
        <v>14</v>
      </c>
      <c r="J12" s="80">
        <f t="shared" si="0"/>
        <v>13.666666666666666</v>
      </c>
      <c r="K12" s="297"/>
      <c r="L12" s="88" t="s">
        <v>84</v>
      </c>
      <c r="M12" s="113" t="s">
        <v>38</v>
      </c>
      <c r="N12" s="115" t="s">
        <v>75</v>
      </c>
      <c r="O12" s="117" t="s">
        <v>85</v>
      </c>
      <c r="P12" s="239" t="s">
        <v>77</v>
      </c>
      <c r="Q12" s="249">
        <v>16</v>
      </c>
      <c r="R12" s="274">
        <v>17</v>
      </c>
      <c r="S12" s="262">
        <v>17</v>
      </c>
      <c r="T12" s="245">
        <v>13</v>
      </c>
      <c r="U12" s="258">
        <f t="shared" si="1"/>
        <v>15</v>
      </c>
      <c r="W12" s="300"/>
    </row>
    <row r="13" spans="1:23" ht="16" thickBot="1" x14ac:dyDescent="0.4">
      <c r="A13" s="61" t="s">
        <v>39</v>
      </c>
      <c r="B13" s="66" t="s">
        <v>40</v>
      </c>
      <c r="C13" s="102" t="s">
        <v>69</v>
      </c>
      <c r="D13" s="105" t="s">
        <v>72</v>
      </c>
      <c r="E13" s="93" t="s">
        <v>71</v>
      </c>
      <c r="F13" s="234">
        <v>13</v>
      </c>
      <c r="G13" s="227">
        <v>14</v>
      </c>
      <c r="H13" s="221">
        <v>10</v>
      </c>
      <c r="I13" s="34">
        <v>13</v>
      </c>
      <c r="J13" s="258">
        <f t="shared" si="0"/>
        <v>12.166666666666666</v>
      </c>
      <c r="K13" s="297"/>
      <c r="L13" s="88" t="s">
        <v>86</v>
      </c>
      <c r="M13" s="113" t="s">
        <v>87</v>
      </c>
      <c r="N13" s="115" t="s">
        <v>75</v>
      </c>
      <c r="O13" s="117" t="s">
        <v>85</v>
      </c>
      <c r="P13" s="239" t="s">
        <v>77</v>
      </c>
      <c r="Q13" s="249">
        <v>14</v>
      </c>
      <c r="R13" s="274">
        <v>18</v>
      </c>
      <c r="S13" s="262">
        <v>18</v>
      </c>
      <c r="T13" s="245">
        <v>19</v>
      </c>
      <c r="U13" s="258">
        <f t="shared" si="1"/>
        <v>18.5</v>
      </c>
      <c r="W13" s="300"/>
    </row>
    <row r="14" spans="1:23" s="27" customFormat="1" ht="16" thickBot="1" x14ac:dyDescent="0.4">
      <c r="A14" s="154" t="s">
        <v>41</v>
      </c>
      <c r="B14" s="155" t="s">
        <v>24</v>
      </c>
      <c r="C14" s="103" t="s">
        <v>69</v>
      </c>
      <c r="D14" s="106" t="s">
        <v>72</v>
      </c>
      <c r="E14" s="108" t="s">
        <v>71</v>
      </c>
      <c r="F14" s="234">
        <v>13</v>
      </c>
      <c r="G14" s="227">
        <v>14</v>
      </c>
      <c r="H14" s="39">
        <v>15</v>
      </c>
      <c r="I14" s="39">
        <v>17</v>
      </c>
      <c r="J14" s="80">
        <f t="shared" si="0"/>
        <v>15.833333333333334</v>
      </c>
      <c r="K14" s="297"/>
      <c r="L14" s="88" t="s">
        <v>88</v>
      </c>
      <c r="M14" s="113" t="s">
        <v>89</v>
      </c>
      <c r="N14" s="115" t="s">
        <v>75</v>
      </c>
      <c r="O14" s="117" t="s">
        <v>76</v>
      </c>
      <c r="P14" s="239" t="s">
        <v>77</v>
      </c>
      <c r="Q14" s="234">
        <v>15</v>
      </c>
      <c r="R14" s="278">
        <v>16</v>
      </c>
      <c r="S14" s="221">
        <v>10</v>
      </c>
      <c r="T14" s="245">
        <v>13</v>
      </c>
      <c r="U14" s="258">
        <f t="shared" si="1"/>
        <v>12.5</v>
      </c>
      <c r="W14" s="300"/>
    </row>
    <row r="15" spans="1:23" ht="16" thickBot="1" x14ac:dyDescent="0.4">
      <c r="A15" s="61" t="s">
        <v>42</v>
      </c>
      <c r="B15" s="66" t="s">
        <v>43</v>
      </c>
      <c r="C15" s="102" t="s">
        <v>69</v>
      </c>
      <c r="D15" s="105" t="s">
        <v>72</v>
      </c>
      <c r="E15" s="93" t="s">
        <v>71</v>
      </c>
      <c r="F15" s="234">
        <v>14</v>
      </c>
      <c r="G15" s="227">
        <v>15</v>
      </c>
      <c r="H15" s="39">
        <v>14</v>
      </c>
      <c r="I15" s="34">
        <v>10</v>
      </c>
      <c r="J15" s="258">
        <f t="shared" si="0"/>
        <v>12.166666666666666</v>
      </c>
      <c r="K15" s="297"/>
      <c r="L15" s="88" t="s">
        <v>90</v>
      </c>
      <c r="M15" s="113" t="s">
        <v>40</v>
      </c>
      <c r="N15" s="115" t="s">
        <v>75</v>
      </c>
      <c r="O15" s="117" t="s">
        <v>76</v>
      </c>
      <c r="P15" s="239" t="s">
        <v>77</v>
      </c>
      <c r="Q15" s="249">
        <v>15</v>
      </c>
      <c r="R15" s="274">
        <v>16</v>
      </c>
      <c r="S15" s="262">
        <v>16</v>
      </c>
      <c r="T15" s="245">
        <v>15</v>
      </c>
      <c r="U15" s="258">
        <f t="shared" si="1"/>
        <v>15.5</v>
      </c>
      <c r="W15" s="300"/>
    </row>
    <row r="16" spans="1:23" ht="16" thickBot="1" x14ac:dyDescent="0.4">
      <c r="A16" s="61" t="s">
        <v>44</v>
      </c>
      <c r="B16" s="67" t="s">
        <v>30</v>
      </c>
      <c r="C16" s="104" t="s">
        <v>69</v>
      </c>
      <c r="D16" s="107" t="s">
        <v>72</v>
      </c>
      <c r="E16" s="94" t="s">
        <v>71</v>
      </c>
      <c r="F16" s="234">
        <v>14.5</v>
      </c>
      <c r="G16" s="227">
        <v>15.5</v>
      </c>
      <c r="H16" s="39">
        <v>11</v>
      </c>
      <c r="I16" s="34">
        <v>10</v>
      </c>
      <c r="J16" s="258">
        <f t="shared" si="0"/>
        <v>11.25</v>
      </c>
      <c r="K16" s="297"/>
      <c r="L16" s="88" t="s">
        <v>91</v>
      </c>
      <c r="M16" s="113" t="s">
        <v>23</v>
      </c>
      <c r="N16" s="115" t="s">
        <v>75</v>
      </c>
      <c r="O16" s="117" t="s">
        <v>76</v>
      </c>
      <c r="P16" s="239" t="s">
        <v>77</v>
      </c>
      <c r="Q16" s="249">
        <v>16</v>
      </c>
      <c r="R16" s="274">
        <v>17</v>
      </c>
      <c r="S16" s="262">
        <v>18</v>
      </c>
      <c r="T16" s="245">
        <v>16</v>
      </c>
      <c r="U16" s="258">
        <f t="shared" si="1"/>
        <v>16.833333333333332</v>
      </c>
      <c r="W16" s="300"/>
    </row>
    <row r="17" spans="1:23" ht="16" thickBot="1" x14ac:dyDescent="0.4">
      <c r="A17" s="62" t="s">
        <v>45</v>
      </c>
      <c r="B17" s="66" t="s">
        <v>46</v>
      </c>
      <c r="C17" s="102" t="s">
        <v>69</v>
      </c>
      <c r="D17" s="105" t="s">
        <v>72</v>
      </c>
      <c r="E17" s="93" t="s">
        <v>71</v>
      </c>
      <c r="F17" s="234">
        <v>17</v>
      </c>
      <c r="G17" s="227">
        <v>18</v>
      </c>
      <c r="H17" s="221">
        <v>10</v>
      </c>
      <c r="I17" s="34">
        <v>19</v>
      </c>
      <c r="J17" s="80">
        <f t="shared" si="0"/>
        <v>15.833333333333334</v>
      </c>
      <c r="K17" s="297"/>
      <c r="L17" s="88" t="s">
        <v>92</v>
      </c>
      <c r="M17" s="113" t="s">
        <v>93</v>
      </c>
      <c r="N17" s="115" t="s">
        <v>75</v>
      </c>
      <c r="O17" s="117" t="s">
        <v>85</v>
      </c>
      <c r="P17" s="239" t="s">
        <v>77</v>
      </c>
      <c r="Q17" s="249">
        <v>14</v>
      </c>
      <c r="R17" s="274">
        <v>15</v>
      </c>
      <c r="S17" s="262">
        <v>17</v>
      </c>
      <c r="T17" s="245">
        <v>12.5</v>
      </c>
      <c r="U17" s="258">
        <f t="shared" si="1"/>
        <v>14.416666666666666</v>
      </c>
      <c r="W17" s="300"/>
    </row>
    <row r="18" spans="1:23" ht="16" thickBot="1" x14ac:dyDescent="0.4">
      <c r="A18" s="61" t="s">
        <v>47</v>
      </c>
      <c r="B18" s="68" t="s">
        <v>48</v>
      </c>
      <c r="C18" s="104" t="s">
        <v>69</v>
      </c>
      <c r="D18" s="107" t="s">
        <v>72</v>
      </c>
      <c r="E18" s="94" t="s">
        <v>73</v>
      </c>
      <c r="F18" s="234">
        <v>15.5</v>
      </c>
      <c r="G18" s="227">
        <v>16.5</v>
      </c>
      <c r="H18" s="39">
        <v>16</v>
      </c>
      <c r="I18" s="34">
        <v>18</v>
      </c>
      <c r="J18" s="80">
        <f t="shared" si="0"/>
        <v>17.083333333333332</v>
      </c>
      <c r="K18" s="297"/>
      <c r="L18" s="88" t="s">
        <v>94</v>
      </c>
      <c r="M18" s="113" t="s">
        <v>95</v>
      </c>
      <c r="N18" s="115" t="s">
        <v>75</v>
      </c>
      <c r="O18" s="117" t="s">
        <v>76</v>
      </c>
      <c r="P18" s="239" t="s">
        <v>77</v>
      </c>
      <c r="Q18" s="249">
        <v>15</v>
      </c>
      <c r="R18" s="274">
        <v>16</v>
      </c>
      <c r="S18" s="262">
        <v>18</v>
      </c>
      <c r="T18" s="245">
        <v>19</v>
      </c>
      <c r="U18" s="258">
        <f t="shared" si="1"/>
        <v>18.166666666666668</v>
      </c>
      <c r="W18" s="300"/>
    </row>
    <row r="19" spans="1:23" ht="16" thickBot="1" x14ac:dyDescent="0.4">
      <c r="A19" s="63" t="s">
        <v>49</v>
      </c>
      <c r="B19" s="68" t="s">
        <v>50</v>
      </c>
      <c r="C19" s="104" t="s">
        <v>69</v>
      </c>
      <c r="D19" s="107" t="s">
        <v>70</v>
      </c>
      <c r="E19" s="94" t="s">
        <v>71</v>
      </c>
      <c r="F19" s="234">
        <v>14</v>
      </c>
      <c r="G19" s="227">
        <v>15</v>
      </c>
      <c r="H19" s="39">
        <v>15</v>
      </c>
      <c r="I19" s="34">
        <v>12</v>
      </c>
      <c r="J19" s="80">
        <f t="shared" si="0"/>
        <v>13.5</v>
      </c>
      <c r="K19" s="297"/>
      <c r="L19" s="88" t="s">
        <v>96</v>
      </c>
      <c r="M19" s="113" t="s">
        <v>32</v>
      </c>
      <c r="N19" s="115" t="s">
        <v>75</v>
      </c>
      <c r="O19" s="117" t="s">
        <v>85</v>
      </c>
      <c r="P19" s="239" t="s">
        <v>97</v>
      </c>
      <c r="Q19" s="249">
        <v>14.5</v>
      </c>
      <c r="R19" s="274">
        <v>15.5</v>
      </c>
      <c r="S19" s="262">
        <v>15</v>
      </c>
      <c r="T19" s="245">
        <v>18</v>
      </c>
      <c r="U19" s="258">
        <f t="shared" si="1"/>
        <v>16.583333333333332</v>
      </c>
      <c r="W19" s="300"/>
    </row>
    <row r="20" spans="1:23" ht="16" thickBot="1" x14ac:dyDescent="0.4">
      <c r="A20" s="63" t="s">
        <v>51</v>
      </c>
      <c r="B20" s="66" t="s">
        <v>52</v>
      </c>
      <c r="C20" s="102" t="s">
        <v>69</v>
      </c>
      <c r="D20" s="102" t="s">
        <v>72</v>
      </c>
      <c r="E20" s="93" t="s">
        <v>73</v>
      </c>
      <c r="F20" s="234">
        <v>4</v>
      </c>
      <c r="G20" s="227">
        <v>10</v>
      </c>
      <c r="H20" s="221">
        <v>10</v>
      </c>
      <c r="I20" s="34">
        <v>16</v>
      </c>
      <c r="J20" s="258">
        <f t="shared" si="0"/>
        <v>13</v>
      </c>
      <c r="K20" s="297"/>
      <c r="L20" s="88" t="s">
        <v>98</v>
      </c>
      <c r="M20" s="113" t="s">
        <v>99</v>
      </c>
      <c r="N20" s="115" t="s">
        <v>75</v>
      </c>
      <c r="O20" s="117" t="s">
        <v>85</v>
      </c>
      <c r="P20" s="239" t="s">
        <v>77</v>
      </c>
      <c r="Q20" s="249">
        <v>14</v>
      </c>
      <c r="R20" s="274">
        <v>15</v>
      </c>
      <c r="S20" s="262">
        <v>14</v>
      </c>
      <c r="T20" s="245">
        <v>16</v>
      </c>
      <c r="U20" s="258">
        <f t="shared" si="1"/>
        <v>15.166666666666666</v>
      </c>
      <c r="W20" s="300"/>
    </row>
    <row r="21" spans="1:23" ht="16" thickBot="1" x14ac:dyDescent="0.4">
      <c r="A21" s="61" t="s">
        <v>53</v>
      </c>
      <c r="B21" s="68" t="s">
        <v>54</v>
      </c>
      <c r="C21" s="104" t="s">
        <v>69</v>
      </c>
      <c r="D21" s="107" t="s">
        <v>70</v>
      </c>
      <c r="E21" s="94" t="s">
        <v>71</v>
      </c>
      <c r="F21" s="234">
        <v>17</v>
      </c>
      <c r="G21" s="227">
        <v>18</v>
      </c>
      <c r="H21" s="39">
        <v>15</v>
      </c>
      <c r="I21" s="34">
        <v>11</v>
      </c>
      <c r="J21" s="80">
        <f t="shared" si="0"/>
        <v>13.5</v>
      </c>
      <c r="K21" s="297"/>
      <c r="L21" s="88" t="s">
        <v>100</v>
      </c>
      <c r="M21" s="113" t="s">
        <v>101</v>
      </c>
      <c r="N21" s="115" t="s">
        <v>75</v>
      </c>
      <c r="O21" s="117" t="s">
        <v>85</v>
      </c>
      <c r="P21" s="239" t="s">
        <v>97</v>
      </c>
      <c r="Q21" s="249">
        <v>15.5</v>
      </c>
      <c r="R21" s="274">
        <v>16.5</v>
      </c>
      <c r="S21" s="262">
        <v>16</v>
      </c>
      <c r="T21" s="245">
        <v>18</v>
      </c>
      <c r="U21" s="258">
        <f t="shared" si="1"/>
        <v>17.083333333333332</v>
      </c>
      <c r="W21" s="300"/>
    </row>
    <row r="22" spans="1:23" ht="16" thickBot="1" x14ac:dyDescent="0.4">
      <c r="A22" s="63" t="s">
        <v>55</v>
      </c>
      <c r="B22" s="66" t="s">
        <v>23</v>
      </c>
      <c r="C22" s="102" t="s">
        <v>69</v>
      </c>
      <c r="D22" s="105" t="s">
        <v>72</v>
      </c>
      <c r="E22" s="93" t="s">
        <v>73</v>
      </c>
      <c r="F22" s="234">
        <v>11</v>
      </c>
      <c r="G22" s="227">
        <v>13</v>
      </c>
      <c r="H22" s="221">
        <v>10</v>
      </c>
      <c r="I22" s="34">
        <v>14</v>
      </c>
      <c r="J22" s="80">
        <f t="shared" si="0"/>
        <v>12.5</v>
      </c>
      <c r="K22" s="297"/>
      <c r="L22" s="88" t="s">
        <v>102</v>
      </c>
      <c r="M22" s="113" t="s">
        <v>103</v>
      </c>
      <c r="N22" s="115" t="s">
        <v>75</v>
      </c>
      <c r="O22" s="117" t="s">
        <v>85</v>
      </c>
      <c r="P22" s="239" t="s">
        <v>97</v>
      </c>
      <c r="Q22" s="249">
        <v>15</v>
      </c>
      <c r="R22" s="274">
        <v>16</v>
      </c>
      <c r="S22" s="262">
        <v>14</v>
      </c>
      <c r="T22" s="245">
        <v>16</v>
      </c>
      <c r="U22" s="258">
        <f t="shared" si="1"/>
        <v>15.333333333333334</v>
      </c>
      <c r="W22" s="300"/>
    </row>
    <row r="23" spans="1:23" ht="16" thickBot="1" x14ac:dyDescent="0.4">
      <c r="A23" s="61" t="s">
        <v>56</v>
      </c>
      <c r="B23" s="66" t="s">
        <v>57</v>
      </c>
      <c r="C23" s="102" t="s">
        <v>69</v>
      </c>
      <c r="D23" s="105" t="s">
        <v>70</v>
      </c>
      <c r="E23" s="93" t="s">
        <v>71</v>
      </c>
      <c r="F23" s="234">
        <v>14</v>
      </c>
      <c r="G23" s="227">
        <v>15</v>
      </c>
      <c r="H23" s="221">
        <v>10</v>
      </c>
      <c r="I23" s="34">
        <v>12</v>
      </c>
      <c r="J23" s="258">
        <f t="shared" si="0"/>
        <v>11.833333333333334</v>
      </c>
      <c r="K23" s="297"/>
      <c r="L23" s="159" t="s">
        <v>104</v>
      </c>
      <c r="M23" s="167" t="s">
        <v>105</v>
      </c>
      <c r="N23" s="240" t="s">
        <v>75</v>
      </c>
      <c r="O23" s="241" t="s">
        <v>76</v>
      </c>
      <c r="P23" s="242" t="s">
        <v>77</v>
      </c>
      <c r="Q23" s="249">
        <v>16</v>
      </c>
      <c r="R23" s="274">
        <v>17</v>
      </c>
      <c r="S23" s="262">
        <v>17</v>
      </c>
      <c r="T23" s="245">
        <v>15</v>
      </c>
      <c r="U23" s="258">
        <f t="shared" si="1"/>
        <v>16</v>
      </c>
      <c r="W23" s="300"/>
    </row>
    <row r="24" spans="1:23" ht="16" thickBot="1" x14ac:dyDescent="0.4">
      <c r="A24" s="61" t="s">
        <v>58</v>
      </c>
      <c r="B24" s="68" t="s">
        <v>59</v>
      </c>
      <c r="C24" s="104" t="s">
        <v>69</v>
      </c>
      <c r="D24" s="107" t="s">
        <v>70</v>
      </c>
      <c r="E24" s="94" t="s">
        <v>71</v>
      </c>
      <c r="F24" s="234">
        <v>16.5</v>
      </c>
      <c r="G24" s="227">
        <v>17.5</v>
      </c>
      <c r="H24" s="39">
        <v>17</v>
      </c>
      <c r="I24" s="34">
        <v>16</v>
      </c>
      <c r="J24" s="80">
        <f t="shared" si="0"/>
        <v>16.583333333333332</v>
      </c>
      <c r="K24" s="297"/>
      <c r="L24" s="62" t="s">
        <v>106</v>
      </c>
      <c r="M24" s="250" t="s">
        <v>28</v>
      </c>
      <c r="N24" s="251" t="s">
        <v>75</v>
      </c>
      <c r="O24" s="252" t="s">
        <v>85</v>
      </c>
      <c r="P24" s="253" t="s">
        <v>97</v>
      </c>
      <c r="Q24" s="249">
        <v>10</v>
      </c>
      <c r="R24" s="274">
        <v>11</v>
      </c>
      <c r="S24" s="262">
        <v>12</v>
      </c>
      <c r="T24" s="245">
        <v>11</v>
      </c>
      <c r="U24" s="258">
        <f t="shared" si="1"/>
        <v>11.333333333333334</v>
      </c>
      <c r="W24" s="300"/>
    </row>
    <row r="25" spans="1:23" ht="16" thickBot="1" x14ac:dyDescent="0.4">
      <c r="A25" s="63" t="s">
        <v>60</v>
      </c>
      <c r="B25" s="68" t="s">
        <v>61</v>
      </c>
      <c r="C25" s="104" t="s">
        <v>69</v>
      </c>
      <c r="D25" s="107" t="s">
        <v>70</v>
      </c>
      <c r="E25" s="94" t="s">
        <v>71</v>
      </c>
      <c r="F25" s="234">
        <v>18</v>
      </c>
      <c r="G25" s="227">
        <v>19</v>
      </c>
      <c r="H25" s="39">
        <v>18</v>
      </c>
      <c r="I25" s="34">
        <v>16</v>
      </c>
      <c r="J25" s="80">
        <f t="shared" si="0"/>
        <v>17.166666666666668</v>
      </c>
      <c r="K25" s="297"/>
      <c r="L25" s="62" t="s">
        <v>107</v>
      </c>
      <c r="M25" s="250" t="s">
        <v>108</v>
      </c>
      <c r="N25" s="251" t="s">
        <v>75</v>
      </c>
      <c r="O25" s="252" t="s">
        <v>76</v>
      </c>
      <c r="P25" s="253" t="s">
        <v>77</v>
      </c>
      <c r="Q25" s="249">
        <v>14</v>
      </c>
      <c r="R25" s="274">
        <v>15</v>
      </c>
      <c r="S25" s="298">
        <v>0</v>
      </c>
      <c r="T25" s="245">
        <v>17</v>
      </c>
      <c r="U25" s="258">
        <f t="shared" si="1"/>
        <v>11</v>
      </c>
      <c r="V25" s="305" t="s">
        <v>131</v>
      </c>
      <c r="W25" s="300"/>
    </row>
    <row r="26" spans="1:23" ht="16" thickBot="1" x14ac:dyDescent="0.4">
      <c r="A26" s="63" t="s">
        <v>62</v>
      </c>
      <c r="B26" s="66" t="s">
        <v>63</v>
      </c>
      <c r="C26" s="102" t="s">
        <v>69</v>
      </c>
      <c r="D26" s="105" t="s">
        <v>70</v>
      </c>
      <c r="E26" s="93" t="s">
        <v>71</v>
      </c>
      <c r="F26" s="234">
        <v>17</v>
      </c>
      <c r="G26" s="227">
        <v>18</v>
      </c>
      <c r="H26" s="39">
        <v>18</v>
      </c>
      <c r="I26" s="34">
        <v>14</v>
      </c>
      <c r="J26" s="258">
        <f t="shared" si="0"/>
        <v>16</v>
      </c>
      <c r="K26" s="297"/>
      <c r="L26" s="62" t="s">
        <v>109</v>
      </c>
      <c r="M26" s="250" t="s">
        <v>110</v>
      </c>
      <c r="N26" s="251" t="s">
        <v>75</v>
      </c>
      <c r="O26" s="252" t="s">
        <v>85</v>
      </c>
      <c r="P26" s="253" t="s">
        <v>77</v>
      </c>
      <c r="Q26" s="249"/>
      <c r="R26" s="274">
        <v>15</v>
      </c>
      <c r="S26" s="221">
        <v>10</v>
      </c>
      <c r="T26" s="245">
        <v>13</v>
      </c>
      <c r="U26" s="258">
        <f t="shared" si="1"/>
        <v>12.333333333333334</v>
      </c>
      <c r="W26" s="300"/>
    </row>
    <row r="27" spans="1:23" ht="16" thickBot="1" x14ac:dyDescent="0.4">
      <c r="A27" s="61" t="s">
        <v>64</v>
      </c>
      <c r="B27" s="66" t="s">
        <v>65</v>
      </c>
      <c r="C27" s="102" t="s">
        <v>69</v>
      </c>
      <c r="D27" s="105" t="s">
        <v>72</v>
      </c>
      <c r="E27" s="93" t="s">
        <v>73</v>
      </c>
      <c r="F27" s="234">
        <v>15</v>
      </c>
      <c r="G27" s="227">
        <v>16</v>
      </c>
      <c r="H27" s="39">
        <v>15</v>
      </c>
      <c r="I27" s="34">
        <v>15</v>
      </c>
      <c r="J27" s="80">
        <f t="shared" si="0"/>
        <v>15.166666666666666</v>
      </c>
      <c r="K27" s="297"/>
      <c r="L27" s="62" t="s">
        <v>111</v>
      </c>
      <c r="M27" s="250" t="s">
        <v>112</v>
      </c>
      <c r="N27" s="251" t="s">
        <v>75</v>
      </c>
      <c r="O27" s="252" t="s">
        <v>85</v>
      </c>
      <c r="P27" s="253" t="s">
        <v>77</v>
      </c>
      <c r="Q27" s="249">
        <v>12</v>
      </c>
      <c r="R27" s="274">
        <v>13</v>
      </c>
      <c r="S27" s="262">
        <v>12</v>
      </c>
      <c r="T27" s="245">
        <v>11</v>
      </c>
      <c r="U27" s="258">
        <f t="shared" si="1"/>
        <v>11.666666666666666</v>
      </c>
      <c r="W27" s="300"/>
    </row>
    <row r="28" spans="1:23" ht="21.5" thickBot="1" x14ac:dyDescent="0.4">
      <c r="A28" s="61" t="s">
        <v>66</v>
      </c>
      <c r="B28" s="66" t="s">
        <v>67</v>
      </c>
      <c r="C28" s="102" t="s">
        <v>69</v>
      </c>
      <c r="D28" s="105" t="s">
        <v>70</v>
      </c>
      <c r="E28" s="93" t="s">
        <v>71</v>
      </c>
      <c r="F28" s="234">
        <v>15</v>
      </c>
      <c r="G28" s="227">
        <v>16</v>
      </c>
      <c r="H28" s="39">
        <v>13</v>
      </c>
      <c r="I28" s="34">
        <v>13</v>
      </c>
      <c r="J28" s="80">
        <f t="shared" si="0"/>
        <v>13.5</v>
      </c>
      <c r="K28" s="297"/>
      <c r="L28" s="62" t="s">
        <v>113</v>
      </c>
      <c r="M28" s="250" t="s">
        <v>27</v>
      </c>
      <c r="N28" s="251" t="s">
        <v>75</v>
      </c>
      <c r="O28" s="252" t="s">
        <v>76</v>
      </c>
      <c r="P28" s="253" t="s">
        <v>77</v>
      </c>
      <c r="Q28" s="249">
        <v>11</v>
      </c>
      <c r="R28" s="307">
        <v>9</v>
      </c>
      <c r="S28" s="262">
        <v>11</v>
      </c>
      <c r="T28" s="245">
        <v>13</v>
      </c>
      <c r="U28" s="258">
        <f t="shared" si="1"/>
        <v>11.666666666666666</v>
      </c>
      <c r="V28" s="306" t="s">
        <v>134</v>
      </c>
      <c r="W28" s="300"/>
    </row>
    <row r="29" spans="1:23" s="27" customFormat="1" ht="34" customHeight="1" thickBot="1" x14ac:dyDescent="0.4">
      <c r="A29" s="146" t="s">
        <v>68</v>
      </c>
      <c r="B29" s="147" t="s">
        <v>23</v>
      </c>
      <c r="C29" s="263" t="s">
        <v>69</v>
      </c>
      <c r="D29" s="264" t="s">
        <v>70</v>
      </c>
      <c r="E29" s="265" t="s">
        <v>71</v>
      </c>
      <c r="F29" s="235">
        <v>11</v>
      </c>
      <c r="G29" s="275">
        <v>11</v>
      </c>
      <c r="H29" s="221">
        <v>10</v>
      </c>
      <c r="I29" s="266">
        <v>16</v>
      </c>
      <c r="J29" s="80">
        <f t="shared" si="0"/>
        <v>13.166666666666666</v>
      </c>
      <c r="K29" s="297"/>
      <c r="L29" s="165" t="s">
        <v>114</v>
      </c>
      <c r="M29" s="267" t="s">
        <v>115</v>
      </c>
      <c r="N29" s="268" t="s">
        <v>75</v>
      </c>
      <c r="O29" s="269" t="s">
        <v>76</v>
      </c>
      <c r="P29" s="270" t="s">
        <v>77</v>
      </c>
      <c r="Q29" s="271">
        <v>13</v>
      </c>
      <c r="R29" s="279">
        <v>14</v>
      </c>
      <c r="S29" s="301">
        <v>13</v>
      </c>
      <c r="T29" s="246">
        <v>18</v>
      </c>
      <c r="U29" s="280">
        <f t="shared" si="1"/>
        <v>15.666666666666666</v>
      </c>
      <c r="V29" s="304" t="s">
        <v>133</v>
      </c>
      <c r="W29" s="300"/>
    </row>
    <row r="30" spans="1:23" ht="19" thickBot="1" x14ac:dyDescent="0.4">
      <c r="F30" s="232"/>
      <c r="G30" s="257">
        <f>AVERAGE(G8:G29)</f>
        <v>15.227272727272727</v>
      </c>
      <c r="H30" s="256">
        <f>AVERAGE(H8:H29)</f>
        <v>13.681818181818182</v>
      </c>
      <c r="I30" s="256">
        <f>AVERAGE(I8:I29)</f>
        <v>14.227272727272727</v>
      </c>
      <c r="J30" s="112">
        <f>AVERAGE(J8:J29)</f>
        <v>14.212121212121216</v>
      </c>
      <c r="Q30" s="232"/>
      <c r="R30" s="257">
        <f>AVERAGE(R8:R29)</f>
        <v>15.045454545454545</v>
      </c>
      <c r="S30" s="256">
        <f>AVERAGE(S8:S29)</f>
        <v>13.727272727272727</v>
      </c>
      <c r="T30" s="256">
        <f>AVERAGE(T8:T29)</f>
        <v>15.295454545454545</v>
      </c>
      <c r="U30" s="81">
        <f>AVERAGE(U8:U29)</f>
        <v>14.731060606060607</v>
      </c>
    </row>
    <row r="32" spans="1:23" ht="31.5" customHeight="1" x14ac:dyDescent="0.35">
      <c r="H32" s="259" t="s">
        <v>130</v>
      </c>
      <c r="Q32" s="308"/>
      <c r="R32" s="308"/>
      <c r="S32" s="303" t="s">
        <v>130</v>
      </c>
    </row>
    <row r="33" spans="19:19" x14ac:dyDescent="0.35">
      <c r="S33" s="302"/>
    </row>
  </sheetData>
  <mergeCells count="20">
    <mergeCell ref="B1:F1"/>
    <mergeCell ref="F5:G5"/>
    <mergeCell ref="F6:G6"/>
    <mergeCell ref="A6:A7"/>
    <mergeCell ref="B6:B7"/>
    <mergeCell ref="C6:C7"/>
    <mergeCell ref="D6:D7"/>
    <mergeCell ref="F4:G4"/>
    <mergeCell ref="M1:Q1"/>
    <mergeCell ref="L6:L7"/>
    <mergeCell ref="M6:M7"/>
    <mergeCell ref="N6:N7"/>
    <mergeCell ref="O6:O7"/>
    <mergeCell ref="Q4:R4"/>
    <mergeCell ref="Q5:R5"/>
    <mergeCell ref="U6:U7"/>
    <mergeCell ref="E6:E7"/>
    <mergeCell ref="P6:P7"/>
    <mergeCell ref="J6:J7"/>
    <mergeCell ref="Q6:R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S5 EC</vt:lpstr>
      <vt:lpstr>S5 PPP</vt:lpstr>
      <vt:lpstr>S6 PORTFOLIO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2025-05-28T12:27:44Z</dcterms:modified>
</cp:coreProperties>
</file>