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émy\Desktop\GMP3\Notes\"/>
    </mc:Choice>
  </mc:AlternateContent>
  <bookViews>
    <workbookView xWindow="0" yWindow="0" windowWidth="15530" windowHeight="7190" activeTab="2"/>
  </bookViews>
  <sheets>
    <sheet name="S5 EC" sheetId="1" r:id="rId1"/>
    <sheet name="S5 PPP" sheetId="2" r:id="rId2"/>
    <sheet name="S6 PORTFOLIO" sheetId="4" r:id="rId3"/>
  </sheets>
  <externalReferences>
    <externalReference r:id="rId4"/>
  </externalReferences>
  <definedNames>
    <definedName name="_xlnm._FilterDatabase" localSheetId="1" hidden="1">'S5 PPP'!$E$6:$E$53</definedName>
  </definedNames>
  <calcPr calcId="152511"/>
</workbook>
</file>

<file path=xl/calcChain.xml><?xml version="1.0" encoding="utf-8"?>
<calcChain xmlns="http://schemas.openxmlformats.org/spreadsheetml/2006/main">
  <c r="H55" i="4" l="1"/>
  <c r="L9" i="4" l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8" i="4"/>
  <c r="L55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44" i="4"/>
  <c r="D44" i="4"/>
  <c r="C45" i="4"/>
  <c r="D45" i="4"/>
  <c r="C46" i="4"/>
  <c r="D46" i="4"/>
  <c r="C47" i="4"/>
  <c r="D47" i="4"/>
  <c r="C40" i="4"/>
  <c r="D40" i="4"/>
  <c r="C41" i="4"/>
  <c r="D41" i="4"/>
  <c r="C42" i="4"/>
  <c r="D42" i="4"/>
  <c r="C43" i="4"/>
  <c r="D43" i="4"/>
  <c r="C36" i="4"/>
  <c r="D36" i="4"/>
  <c r="C37" i="4"/>
  <c r="D37" i="4"/>
  <c r="C38" i="4"/>
  <c r="D38" i="4"/>
  <c r="C39" i="4"/>
  <c r="D39" i="4"/>
  <c r="C32" i="4"/>
  <c r="D32" i="4"/>
  <c r="C33" i="4"/>
  <c r="D33" i="4"/>
  <c r="C34" i="4"/>
  <c r="D34" i="4"/>
  <c r="C35" i="4"/>
  <c r="D35" i="4"/>
  <c r="C28" i="4"/>
  <c r="D28" i="4"/>
  <c r="C29" i="4"/>
  <c r="D29" i="4"/>
  <c r="C30" i="4"/>
  <c r="D30" i="4"/>
  <c r="C31" i="4"/>
  <c r="D31" i="4"/>
  <c r="C20" i="4"/>
  <c r="D20" i="4"/>
  <c r="C21" i="4"/>
  <c r="D21" i="4"/>
  <c r="C22" i="4"/>
  <c r="D22" i="4"/>
  <c r="C23" i="4"/>
  <c r="D23" i="4"/>
  <c r="C16" i="4"/>
  <c r="D16" i="4"/>
  <c r="C17" i="4"/>
  <c r="D17" i="4"/>
  <c r="C18" i="4"/>
  <c r="D18" i="4"/>
  <c r="C19" i="4"/>
  <c r="D19" i="4"/>
  <c r="C12" i="4"/>
  <c r="D12" i="4"/>
  <c r="C13" i="4"/>
  <c r="D13" i="4"/>
  <c r="C14" i="4"/>
  <c r="D14" i="4"/>
  <c r="C15" i="4"/>
  <c r="D15" i="4"/>
  <c r="J55" i="4" l="1"/>
  <c r="K7" i="2" l="1"/>
  <c r="K8" i="2"/>
  <c r="K9" i="2"/>
  <c r="K10" i="2"/>
  <c r="K11" i="2"/>
  <c r="K12" i="2"/>
  <c r="K13" i="2"/>
  <c r="K14" i="2"/>
  <c r="K15" i="2"/>
  <c r="K16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6" i="2"/>
  <c r="I53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6" i="1"/>
  <c r="L53" i="1" l="1"/>
  <c r="I53" i="2" l="1"/>
  <c r="K53" i="2" l="1"/>
  <c r="G53" i="2"/>
  <c r="G53" i="1"/>
</calcChain>
</file>

<file path=xl/sharedStrings.xml><?xml version="1.0" encoding="utf-8"?>
<sst xmlns="http://schemas.openxmlformats.org/spreadsheetml/2006/main" count="648" uniqueCount="151">
  <si>
    <t>M. Buniva</t>
  </si>
  <si>
    <t>NOM</t>
  </si>
  <si>
    <t xml:space="preserve">Moy.  </t>
  </si>
  <si>
    <t xml:space="preserve">prénom </t>
  </si>
  <si>
    <t>TD</t>
  </si>
  <si>
    <t>tp</t>
  </si>
  <si>
    <t>Eval 1</t>
  </si>
  <si>
    <t>Eval 2</t>
  </si>
  <si>
    <t>S5</t>
  </si>
  <si>
    <t>S6</t>
  </si>
  <si>
    <t>tp DS - coef 1</t>
  </si>
  <si>
    <t>Parcours</t>
  </si>
  <si>
    <t xml:space="preserve"> tp oral - coef 1</t>
  </si>
  <si>
    <t>Eval.</t>
  </si>
  <si>
    <t>BUT GMP3 - Portfolio</t>
  </si>
  <si>
    <t>parcours</t>
  </si>
  <si>
    <t>DM - coef 1</t>
  </si>
  <si>
    <t>CV fin BUT</t>
  </si>
  <si>
    <t>Ethan</t>
  </si>
  <si>
    <t>GOUNARD</t>
  </si>
  <si>
    <t>Maxime</t>
  </si>
  <si>
    <t>A</t>
  </si>
  <si>
    <t>a2</t>
  </si>
  <si>
    <t>II</t>
  </si>
  <si>
    <t>a1</t>
  </si>
  <si>
    <t>SNRV</t>
  </si>
  <si>
    <t>B</t>
  </si>
  <si>
    <t>ALT - II</t>
  </si>
  <si>
    <t>b1</t>
  </si>
  <si>
    <t>ALT - SNRV</t>
  </si>
  <si>
    <t>Rappel: CV-type au S2</t>
  </si>
  <si>
    <t>Pour rappel: Map du S4</t>
  </si>
  <si>
    <t xml:space="preserve">Google Site perso S6 </t>
  </si>
  <si>
    <t>profil Linkedin: justification des choix de présentation</t>
  </si>
  <si>
    <t>AGATI</t>
  </si>
  <si>
    <t xml:space="preserve"> ALICE</t>
  </si>
  <si>
    <t>ALIX</t>
  </si>
  <si>
    <t xml:space="preserve"> VICTOR</t>
  </si>
  <si>
    <t>BALBO</t>
  </si>
  <si>
    <t xml:space="preserve"> CLOE</t>
  </si>
  <si>
    <t>BENOIT</t>
  </si>
  <si>
    <t xml:space="preserve"> ERWAN</t>
  </si>
  <si>
    <t>BERNAL</t>
  </si>
  <si>
    <t xml:space="preserve"> GIANI</t>
  </si>
  <si>
    <t>BESSE</t>
  </si>
  <si>
    <t xml:space="preserve"> VALERIAN</t>
  </si>
  <si>
    <t>BOISSON</t>
  </si>
  <si>
    <t xml:space="preserve"> GREGOIRE</t>
  </si>
  <si>
    <t>BONJOUR</t>
  </si>
  <si>
    <t>BONNARD</t>
  </si>
  <si>
    <t xml:space="preserve"> GABRIEL</t>
  </si>
  <si>
    <t>CAMPO</t>
  </si>
  <si>
    <t xml:space="preserve"> MAXIME</t>
  </si>
  <si>
    <t>CHAILLAN</t>
  </si>
  <si>
    <t>TATIANA</t>
  </si>
  <si>
    <t>CHEVALIER</t>
  </si>
  <si>
    <t>DA SILVA</t>
  </si>
  <si>
    <t xml:space="preserve"> TIMEO</t>
  </si>
  <si>
    <t>DAUMARIE</t>
  </si>
  <si>
    <t xml:space="preserve"> ANAIS</t>
  </si>
  <si>
    <t>DURAND</t>
  </si>
  <si>
    <t xml:space="preserve"> ETIENNE</t>
  </si>
  <si>
    <t>EPOQUE</t>
  </si>
  <si>
    <t>Thomas</t>
  </si>
  <si>
    <t>FERNANDO</t>
  </si>
  <si>
    <t xml:space="preserve"> THOMAS</t>
  </si>
  <si>
    <t>GIONOVESIO</t>
  </si>
  <si>
    <t xml:space="preserve"> MASSIMO</t>
  </si>
  <si>
    <t>GUNER</t>
  </si>
  <si>
    <t xml:space="preserve"> BATUHAN</t>
  </si>
  <si>
    <t>HELMER</t>
  </si>
  <si>
    <t>Corentin</t>
  </si>
  <si>
    <t>JOLY</t>
  </si>
  <si>
    <t>Alexis</t>
  </si>
  <si>
    <t>LASBIGNES</t>
  </si>
  <si>
    <t xml:space="preserve"> CEDRIC</t>
  </si>
  <si>
    <t>LE DISSEZ</t>
  </si>
  <si>
    <t xml:space="preserve"> RAYAN</t>
  </si>
  <si>
    <t>LEPLEY</t>
  </si>
  <si>
    <t xml:space="preserve"> ALEXIS</t>
  </si>
  <si>
    <t>LIGONNIERE</t>
  </si>
  <si>
    <t xml:space="preserve"> TRISTAN</t>
  </si>
  <si>
    <t>LOMPREZ</t>
  </si>
  <si>
    <t xml:space="preserve"> ESTEBAN</t>
  </si>
  <si>
    <t>LORY</t>
  </si>
  <si>
    <t xml:space="preserve"> CORENTIN</t>
  </si>
  <si>
    <t>LOURD</t>
  </si>
  <si>
    <t xml:space="preserve"> HUGO</t>
  </si>
  <si>
    <t>MARION</t>
  </si>
  <si>
    <t xml:space="preserve"> LORIS</t>
  </si>
  <si>
    <t>MARTINEZ</t>
  </si>
  <si>
    <t>MEO</t>
  </si>
  <si>
    <t xml:space="preserve"> ALEXANDRE</t>
  </si>
  <si>
    <t>MONTEIL</t>
  </si>
  <si>
    <t xml:space="preserve"> IMANOL</t>
  </si>
  <si>
    <t>OBERNESSER</t>
  </si>
  <si>
    <t>OUESLATI</t>
  </si>
  <si>
    <t xml:space="preserve"> YASINE</t>
  </si>
  <si>
    <t>PEIFFER</t>
  </si>
  <si>
    <t xml:space="preserve"> NOLAN</t>
  </si>
  <si>
    <t>PERRIER</t>
  </si>
  <si>
    <t>Andrew</t>
  </si>
  <si>
    <t>PICHAUD BELOS</t>
  </si>
  <si>
    <t xml:space="preserve"> DAVY</t>
  </si>
  <si>
    <t>PILON</t>
  </si>
  <si>
    <t xml:space="preserve"> QUENTIN</t>
  </si>
  <si>
    <t>RAKOTONDRATRIMO</t>
  </si>
  <si>
    <t>TOMMY</t>
  </si>
  <si>
    <t>RAYMOND</t>
  </si>
  <si>
    <t>ALEXANDRE</t>
  </si>
  <si>
    <t>SAVE DE BEAURECUEIL</t>
  </si>
  <si>
    <t xml:space="preserve"> LEON</t>
  </si>
  <si>
    <t>SAVONA</t>
  </si>
  <si>
    <t xml:space="preserve"> VINCENT</t>
  </si>
  <si>
    <t>SCOLIEGE</t>
  </si>
  <si>
    <t xml:space="preserve"> MATTEO</t>
  </si>
  <si>
    <t>SOULAIMANI</t>
  </si>
  <si>
    <t>ELIES</t>
  </si>
  <si>
    <t>SPATH</t>
  </si>
  <si>
    <t xml:space="preserve"> SANDRO</t>
  </si>
  <si>
    <t>VIPREY</t>
  </si>
  <si>
    <t xml:space="preserve"> LENA</t>
  </si>
  <si>
    <t>C</t>
  </si>
  <si>
    <t>c1</t>
  </si>
  <si>
    <t>c2</t>
  </si>
  <si>
    <t xml:space="preserve"> tp oral - coef 2</t>
  </si>
  <si>
    <t>AE</t>
  </si>
  <si>
    <t>abs 10 déc</t>
  </si>
  <si>
    <t>abs 17 déc</t>
  </si>
  <si>
    <t>Tableau des compétences</t>
  </si>
  <si>
    <t>abs 9 janv</t>
  </si>
  <si>
    <t>BUT GMP3</t>
  </si>
  <si>
    <t xml:space="preserve"> COM</t>
  </si>
  <si>
    <t xml:space="preserve">BUT GMP3 </t>
  </si>
  <si>
    <t>PPP</t>
  </si>
  <si>
    <t>doc mal nommé -1</t>
  </si>
  <si>
    <t>profil Linkedin: veille informationnelle sur fil d'actu (pwp)</t>
  </si>
  <si>
    <t>abs 9 janv justif.</t>
  </si>
  <si>
    <t>abs justif.</t>
  </si>
  <si>
    <t>NN</t>
  </si>
  <si>
    <t>abs 12 janv</t>
  </si>
  <si>
    <t>a3</t>
  </si>
  <si>
    <t>Map v1 complète S5-S6</t>
  </si>
  <si>
    <t>Map v2 synthétique S5-S6</t>
  </si>
  <si>
    <t>abs</t>
  </si>
  <si>
    <t>incomplet et/ou non empaqueté</t>
  </si>
  <si>
    <t>NR</t>
  </si>
  <si>
    <t>DM+oral - coef 2</t>
  </si>
  <si>
    <t>revoir slogan!</t>
  </si>
  <si>
    <t>réalisé sur support différent*</t>
  </si>
  <si>
    <t>*liens partiellement actifs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</si>
</sst>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7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0"/>
      <name val="Calibri"/>
      <family val="2"/>
    </font>
    <font>
      <i/>
      <sz val="8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i/>
      <sz val="9"/>
      <name val="Calibri"/>
      <family val="2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</font>
    <font>
      <sz val="10"/>
      <name val="Arial"/>
      <family val="2"/>
    </font>
    <font>
      <b/>
      <sz val="12"/>
      <color theme="3"/>
      <name val="Calibri"/>
      <family val="2"/>
      <scheme val="minor"/>
    </font>
    <font>
      <b/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i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name val="Calibri"/>
      <family val="2"/>
    </font>
    <font>
      <b/>
      <i/>
      <sz val="9"/>
      <name val="Calibri"/>
      <family val="2"/>
    </font>
    <font>
      <b/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name val="Arial"/>
      <family val="2"/>
    </font>
    <font>
      <sz val="11"/>
      <color theme="3"/>
      <name val="Calibri"/>
      <family val="2"/>
      <scheme val="minor"/>
    </font>
    <font>
      <b/>
      <i/>
      <sz val="12"/>
      <name val="Arial"/>
      <family val="2"/>
    </font>
    <font>
      <i/>
      <sz val="8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8">
    <xf numFmtId="0" fontId="0" fillId="0" borderId="0"/>
    <xf numFmtId="0" fontId="20" fillId="0" borderId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7" borderId="13" applyNumberFormat="0" applyAlignment="0" applyProtection="0"/>
    <xf numFmtId="0" fontId="32" fillId="8" borderId="14" applyNumberFormat="0" applyAlignment="0" applyProtection="0"/>
    <xf numFmtId="0" fontId="33" fillId="8" borderId="13" applyNumberFormat="0" applyAlignment="0" applyProtection="0"/>
    <xf numFmtId="0" fontId="34" fillId="0" borderId="15" applyNumberFormat="0" applyFill="0" applyAlignment="0" applyProtection="0"/>
    <xf numFmtId="0" fontId="35" fillId="9" borderId="16" applyNumberFormat="0" applyAlignment="0" applyProtection="0"/>
    <xf numFmtId="0" fontId="36" fillId="0" borderId="0" applyNumberFormat="0" applyFill="0" applyBorder="0" applyAlignment="0" applyProtection="0"/>
    <xf numFmtId="0" fontId="27" fillId="10" borderId="17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  <xf numFmtId="0" fontId="39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39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39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9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9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9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6" borderId="0" applyNumberFormat="0" applyBorder="0" applyAlignment="0" applyProtection="0"/>
    <xf numFmtId="0" fontId="44" fillId="7" borderId="13" applyNumberFormat="0" applyAlignment="0" applyProtection="0"/>
    <xf numFmtId="0" fontId="45" fillId="8" borderId="14" applyNumberFormat="0" applyAlignment="0" applyProtection="0"/>
    <xf numFmtId="0" fontId="46" fillId="8" borderId="13" applyNumberFormat="0" applyAlignment="0" applyProtection="0"/>
    <xf numFmtId="0" fontId="47" fillId="0" borderId="15" applyNumberFormat="0" applyFill="0" applyAlignment="0" applyProtection="0"/>
    <xf numFmtId="0" fontId="48" fillId="9" borderId="1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18" applyNumberFormat="0" applyFill="0" applyAlignment="0" applyProtection="0"/>
    <xf numFmtId="0" fontId="51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51" fillId="34" borderId="0" applyNumberFormat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40" fillId="0" borderId="0"/>
    <xf numFmtId="0" fontId="40" fillId="10" borderId="17" applyNumberFormat="0" applyFont="0" applyAlignment="0" applyProtection="0"/>
    <xf numFmtId="43" fontId="20" fillId="0" borderId="0" applyFont="0" applyFill="0" applyBorder="0" applyAlignment="0" applyProtection="0"/>
    <xf numFmtId="0" fontId="40" fillId="0" borderId="0"/>
    <xf numFmtId="0" fontId="40" fillId="0" borderId="0"/>
    <xf numFmtId="43" fontId="20" fillId="0" borderId="0" applyFont="0" applyFill="0" applyBorder="0" applyAlignment="0" applyProtection="0"/>
  </cellStyleXfs>
  <cellXfs count="251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applyFont="1"/>
    <xf numFmtId="0" fontId="2" fillId="0" borderId="0" xfId="0" applyFont="1" applyAlignment="1">
      <alignment horizontal="left" vertical="center"/>
    </xf>
    <xf numFmtId="0" fontId="5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11" fillId="35" borderId="21" xfId="0" applyFont="1" applyFill="1" applyBorder="1" applyAlignment="1">
      <alignment horizontal="center" vertical="center"/>
    </xf>
    <xf numFmtId="0" fontId="11" fillId="35" borderId="8" xfId="0" applyFont="1" applyFill="1" applyBorder="1" applyAlignment="1">
      <alignment horizontal="center" vertical="center"/>
    </xf>
    <xf numFmtId="0" fontId="19" fillId="35" borderId="8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5" fillId="2" borderId="3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0" fillId="2" borderId="34" xfId="0" applyFont="1" applyFill="1" applyBorder="1" applyAlignment="1">
      <alignment horizontal="center" vertical="center"/>
    </xf>
    <xf numFmtId="0" fontId="56" fillId="2" borderId="30" xfId="0" applyFont="1" applyFill="1" applyBorder="1" applyAlignment="1">
      <alignment horizontal="center" vertical="center"/>
    </xf>
    <xf numFmtId="0" fontId="59" fillId="2" borderId="30" xfId="0" applyFont="1" applyFill="1" applyBorder="1" applyAlignment="1">
      <alignment horizontal="center" vertical="center"/>
    </xf>
    <xf numFmtId="0" fontId="60" fillId="2" borderId="3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6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9" xfId="0" applyBorder="1" applyAlignment="1">
      <alignment horizontal="center"/>
    </xf>
    <xf numFmtId="0" fontId="65" fillId="37" borderId="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56" fillId="2" borderId="21" xfId="0" applyFont="1" applyFill="1" applyBorder="1" applyAlignment="1">
      <alignment horizontal="center" vertical="center"/>
    </xf>
    <xf numFmtId="0" fontId="55" fillId="2" borderId="2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7" fillId="38" borderId="6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19" fillId="35" borderId="29" xfId="0" applyFont="1" applyFill="1" applyBorder="1" applyAlignment="1">
      <alignment horizontal="center" vertical="center"/>
    </xf>
    <xf numFmtId="0" fontId="11" fillId="35" borderId="2" xfId="0" applyFont="1" applyFill="1" applyBorder="1" applyAlignment="1">
      <alignment horizontal="center" vertical="center"/>
    </xf>
    <xf numFmtId="0" fontId="61" fillId="2" borderId="26" xfId="0" applyFont="1" applyFill="1" applyBorder="1" applyAlignment="1">
      <alignment horizontal="center" vertical="center"/>
    </xf>
    <xf numFmtId="0" fontId="57" fillId="2" borderId="26" xfId="0" applyFont="1" applyFill="1" applyBorder="1" applyAlignment="1">
      <alignment horizontal="center" vertical="center"/>
    </xf>
    <xf numFmtId="0" fontId="57" fillId="2" borderId="22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61" fillId="2" borderId="9" xfId="0" applyFont="1" applyFill="1" applyBorder="1" applyAlignment="1">
      <alignment horizontal="left" vertical="center"/>
    </xf>
    <xf numFmtId="0" fontId="55" fillId="2" borderId="6" xfId="0" applyFont="1" applyFill="1" applyBorder="1" applyAlignment="1">
      <alignment horizontal="left" vertical="center"/>
    </xf>
    <xf numFmtId="0" fontId="57" fillId="2" borderId="9" xfId="0" applyFont="1" applyFill="1" applyBorder="1" applyAlignment="1">
      <alignment horizontal="left" vertical="center"/>
    </xf>
    <xf numFmtId="0" fontId="11" fillId="35" borderId="19" xfId="0" applyFont="1" applyFill="1" applyBorder="1" applyAlignment="1">
      <alignment horizontal="center" vertical="center"/>
    </xf>
    <xf numFmtId="0" fontId="19" fillId="35" borderId="20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" fillId="2" borderId="23" xfId="0" applyFont="1" applyFill="1" applyBorder="1" applyAlignment="1">
      <alignment horizontal="left" vertical="center"/>
    </xf>
    <xf numFmtId="0" fontId="68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61" fillId="2" borderId="3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57" fillId="2" borderId="29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1" fillId="35" borderId="40" xfId="0" applyFont="1" applyFill="1" applyBorder="1" applyAlignment="1">
      <alignment horizontal="center" vertical="center"/>
    </xf>
    <xf numFmtId="0" fontId="56" fillId="2" borderId="26" xfId="0" applyFont="1" applyFill="1" applyBorder="1" applyAlignment="1">
      <alignment horizontal="center" vertical="center"/>
    </xf>
    <xf numFmtId="0" fontId="55" fillId="36" borderId="6" xfId="0" applyFont="1" applyFill="1" applyBorder="1" applyAlignment="1">
      <alignment horizontal="left" vertical="center"/>
    </xf>
    <xf numFmtId="0" fontId="15" fillId="0" borderId="0" xfId="0" applyFont="1" applyFill="1" applyAlignment="1">
      <alignment vertical="center" wrapText="1"/>
    </xf>
    <xf numFmtId="0" fontId="15" fillId="2" borderId="31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57" fillId="36" borderId="9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7" fillId="2" borderId="29" xfId="0" applyFont="1" applyFill="1" applyBorder="1" applyAlignment="1">
      <alignment horizontal="left" vertical="center"/>
    </xf>
    <xf numFmtId="0" fontId="57" fillId="2" borderId="26" xfId="0" applyFont="1" applyFill="1" applyBorder="1" applyAlignment="1">
      <alignment horizontal="left" vertical="center"/>
    </xf>
    <xf numFmtId="0" fontId="61" fillId="2" borderId="26" xfId="0" applyFont="1" applyFill="1" applyBorder="1" applyAlignment="1">
      <alignment horizontal="left" vertical="center"/>
    </xf>
    <xf numFmtId="0" fontId="57" fillId="36" borderId="26" xfId="0" applyFont="1" applyFill="1" applyBorder="1" applyAlignment="1">
      <alignment horizontal="left" vertical="center"/>
    </xf>
    <xf numFmtId="0" fontId="61" fillId="2" borderId="27" xfId="0" applyFont="1" applyFill="1" applyBorder="1" applyAlignment="1">
      <alignment horizontal="left" vertical="center"/>
    </xf>
    <xf numFmtId="0" fontId="0" fillId="2" borderId="19" xfId="0" applyFill="1" applyBorder="1"/>
    <xf numFmtId="0" fontId="0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 wrapText="1"/>
    </xf>
    <xf numFmtId="0" fontId="69" fillId="0" borderId="26" xfId="0" applyFont="1" applyFill="1" applyBorder="1" applyAlignment="1">
      <alignment horizontal="center" vertical="center"/>
    </xf>
    <xf numFmtId="164" fontId="69" fillId="0" borderId="30" xfId="0" applyNumberFormat="1" applyFont="1" applyFill="1" applyBorder="1" applyAlignment="1">
      <alignment horizontal="center" vertical="center"/>
    </xf>
    <xf numFmtId="0" fontId="21" fillId="2" borderId="42" xfId="0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/>
    </xf>
    <xf numFmtId="0" fontId="55" fillId="39" borderId="6" xfId="0" applyFont="1" applyFill="1" applyBorder="1" applyAlignment="1">
      <alignment horizontal="left" vertical="center"/>
    </xf>
    <xf numFmtId="0" fontId="57" fillId="39" borderId="9" xfId="0" applyFont="1" applyFill="1" applyBorder="1" applyAlignment="1">
      <alignment horizontal="left" vertical="center"/>
    </xf>
    <xf numFmtId="0" fontId="0" fillId="39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11" fillId="35" borderId="8" xfId="0" applyFont="1" applyFill="1" applyBorder="1" applyAlignment="1">
      <alignment horizontal="center" vertical="center"/>
    </xf>
    <xf numFmtId="0" fontId="11" fillId="35" borderId="36" xfId="0" applyFont="1" applyFill="1" applyBorder="1" applyAlignment="1">
      <alignment horizontal="center" vertical="center"/>
    </xf>
    <xf numFmtId="0" fontId="19" fillId="35" borderId="8" xfId="0" applyFont="1" applyFill="1" applyBorder="1" applyAlignment="1">
      <alignment horizontal="center" vertical="center"/>
    </xf>
    <xf numFmtId="0" fontId="19" fillId="35" borderId="36" xfId="0" applyFont="1" applyFill="1" applyBorder="1" applyAlignment="1">
      <alignment horizontal="center" vertical="center"/>
    </xf>
    <xf numFmtId="0" fontId="19" fillId="35" borderId="37" xfId="0" applyFont="1" applyFill="1" applyBorder="1" applyAlignment="1">
      <alignment horizontal="center" vertical="center"/>
    </xf>
    <xf numFmtId="0" fontId="19" fillId="35" borderId="35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62" fillId="3" borderId="43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64" fontId="21" fillId="2" borderId="43" xfId="0" applyNumberFormat="1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1" fontId="0" fillId="0" borderId="6" xfId="0" applyNumberFormat="1" applyFill="1" applyBorder="1" applyAlignment="1">
      <alignment horizontal="center" vertical="center"/>
    </xf>
    <xf numFmtId="1" fontId="18" fillId="0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9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/>
    </xf>
    <xf numFmtId="1" fontId="0" fillId="0" borderId="26" xfId="0" applyNumberFormat="1" applyFill="1" applyBorder="1" applyAlignment="1">
      <alignment horizontal="center"/>
    </xf>
    <xf numFmtId="1" fontId="0" fillId="0" borderId="26" xfId="0" applyNumberFormat="1" applyFill="1" applyBorder="1" applyAlignment="1">
      <alignment horizontal="center" vertical="center"/>
    </xf>
    <xf numFmtId="1" fontId="18" fillId="0" borderId="26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164" fontId="18" fillId="0" borderId="24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4" fontId="18" fillId="0" borderId="6" xfId="0" applyNumberFormat="1" applyFont="1" applyFill="1" applyBorder="1" applyAlignment="1">
      <alignment horizontal="center" vertical="center"/>
    </xf>
    <xf numFmtId="0" fontId="63" fillId="2" borderId="47" xfId="0" applyFont="1" applyFill="1" applyBorder="1" applyAlignment="1">
      <alignment horizontal="center" vertical="center"/>
    </xf>
    <xf numFmtId="164" fontId="63" fillId="2" borderId="47" xfId="0" applyNumberFormat="1" applyFont="1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61" fillId="0" borderId="22" xfId="0" applyFont="1" applyFill="1" applyBorder="1" applyAlignment="1">
      <alignment horizontal="center" vertical="center"/>
    </xf>
    <xf numFmtId="0" fontId="61" fillId="0" borderId="9" xfId="0" applyFont="1" applyFill="1" applyBorder="1" applyAlignment="1">
      <alignment horizontal="center"/>
    </xf>
    <xf numFmtId="0" fontId="61" fillId="0" borderId="9" xfId="0" applyFont="1" applyFill="1" applyBorder="1" applyAlignment="1">
      <alignment horizontal="center" vertical="center"/>
    </xf>
    <xf numFmtId="0" fontId="57" fillId="0" borderId="9" xfId="0" applyFont="1" applyFill="1" applyBorder="1" applyAlignment="1">
      <alignment horizontal="center"/>
    </xf>
    <xf numFmtId="0" fontId="61" fillId="0" borderId="9" xfId="0" applyFont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70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18" fillId="0" borderId="29" xfId="0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21" fillId="0" borderId="9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61" fillId="2" borderId="9" xfId="0" applyFont="1" applyFill="1" applyBorder="1" applyAlignment="1">
      <alignment vertical="center"/>
    </xf>
    <xf numFmtId="164" fontId="69" fillId="0" borderId="6" xfId="0" applyNumberFormat="1" applyFont="1" applyFill="1" applyBorder="1" applyAlignment="1">
      <alignment horizontal="center" vertical="center"/>
    </xf>
    <xf numFmtId="0" fontId="71" fillId="40" borderId="24" xfId="0" applyFont="1" applyFill="1" applyBorder="1" applyAlignment="1">
      <alignment horizontal="center" vertical="center" wrapText="1"/>
    </xf>
    <xf numFmtId="0" fontId="17" fillId="40" borderId="24" xfId="0" applyFont="1" applyFill="1" applyBorder="1" applyAlignment="1">
      <alignment horizontal="center" vertical="center" wrapText="1"/>
    </xf>
    <xf numFmtId="0" fontId="17" fillId="40" borderId="26" xfId="0" applyFont="1" applyFill="1" applyBorder="1" applyAlignment="1">
      <alignment horizontal="center" vertical="center" wrapText="1"/>
    </xf>
    <xf numFmtId="164" fontId="21" fillId="2" borderId="49" xfId="0" applyNumberFormat="1" applyFont="1" applyFill="1" applyBorder="1" applyAlignment="1">
      <alignment horizontal="center" vertical="center"/>
    </xf>
    <xf numFmtId="164" fontId="62" fillId="3" borderId="1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61" fillId="0" borderId="50" xfId="0" applyFont="1" applyBorder="1" applyAlignment="1">
      <alignment horizontal="center"/>
    </xf>
    <xf numFmtId="164" fontId="21" fillId="2" borderId="19" xfId="0" applyNumberFormat="1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/>
    </xf>
    <xf numFmtId="0" fontId="17" fillId="40" borderId="9" xfId="0" applyFont="1" applyFill="1" applyBorder="1" applyAlignment="1">
      <alignment horizontal="center" vertical="center" wrapText="1"/>
    </xf>
    <xf numFmtId="0" fontId="61" fillId="2" borderId="27" xfId="0" applyFont="1" applyFill="1" applyBorder="1" applyAlignment="1">
      <alignment horizontal="center" vertical="center"/>
    </xf>
    <xf numFmtId="164" fontId="21" fillId="2" borderId="38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56" fillId="2" borderId="34" xfId="0" applyNumberFormat="1" applyFont="1" applyFill="1" applyBorder="1" applyAlignment="1">
      <alignment horizontal="center" vertical="center"/>
    </xf>
    <xf numFmtId="164" fontId="56" fillId="2" borderId="30" xfId="0" applyNumberFormat="1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60" fillId="2" borderId="32" xfId="0" applyFont="1" applyFill="1" applyBorder="1" applyAlignment="1">
      <alignment horizontal="center" vertical="center"/>
    </xf>
    <xf numFmtId="0" fontId="60" fillId="2" borderId="46" xfId="0" applyFont="1" applyFill="1" applyBorder="1" applyAlignment="1">
      <alignment horizontal="center" vertical="center"/>
    </xf>
    <xf numFmtId="164" fontId="57" fillId="2" borderId="4" xfId="0" applyNumberFormat="1" applyFont="1" applyFill="1" applyBorder="1" applyAlignment="1">
      <alignment horizontal="center" vertical="center"/>
    </xf>
    <xf numFmtId="164" fontId="57" fillId="2" borderId="7" xfId="0" applyNumberFormat="1" applyFont="1" applyFill="1" applyBorder="1" applyAlignment="1">
      <alignment horizontal="center" vertical="center"/>
    </xf>
    <xf numFmtId="0" fontId="57" fillId="2" borderId="7" xfId="0" applyFont="1" applyFill="1" applyBorder="1" applyAlignment="1">
      <alignment horizontal="center" vertical="center"/>
    </xf>
    <xf numFmtId="0" fontId="61" fillId="2" borderId="7" xfId="0" applyFont="1" applyFill="1" applyBorder="1" applyAlignment="1">
      <alignment horizontal="center" vertical="center"/>
    </xf>
    <xf numFmtId="0" fontId="72" fillId="2" borderId="7" xfId="0" applyFont="1" applyFill="1" applyBorder="1" applyAlignment="1">
      <alignment horizontal="center" vertical="center"/>
    </xf>
    <xf numFmtId="0" fontId="73" fillId="2" borderId="7" xfId="0" applyFont="1" applyFill="1" applyBorder="1" applyAlignment="1">
      <alignment horizontal="center" vertical="center"/>
    </xf>
    <xf numFmtId="0" fontId="73" fillId="2" borderId="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7" fillId="38" borderId="51" xfId="0" applyFont="1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59" fillId="0" borderId="0" xfId="0" applyFont="1" applyFill="1" applyAlignment="1">
      <alignment horizontal="center" vertical="center"/>
    </xf>
    <xf numFmtId="16" fontId="15" fillId="42" borderId="30" xfId="0" applyNumberFormat="1" applyFont="1" applyFill="1" applyBorder="1" applyAlignment="1">
      <alignment horizontal="center" vertical="center"/>
    </xf>
    <xf numFmtId="0" fontId="54" fillId="38" borderId="6" xfId="0" applyFont="1" applyFill="1" applyBorder="1" applyAlignment="1">
      <alignment horizontal="center" vertical="center"/>
    </xf>
    <xf numFmtId="0" fontId="17" fillId="38" borderId="28" xfId="0" applyFont="1" applyFill="1" applyBorder="1" applyAlignment="1">
      <alignment horizontal="center" vertical="center"/>
    </xf>
    <xf numFmtId="16" fontId="15" fillId="42" borderId="30" xfId="0" applyNumberFormat="1" applyFont="1" applyFill="1" applyBorder="1" applyAlignment="1">
      <alignment horizontal="center"/>
    </xf>
    <xf numFmtId="0" fontId="0" fillId="43" borderId="30" xfId="0" applyFill="1" applyBorder="1" applyAlignment="1">
      <alignment horizontal="center" vertical="center"/>
    </xf>
    <xf numFmtId="0" fontId="15" fillId="43" borderId="0" xfId="0" applyFont="1" applyFill="1" applyAlignment="1">
      <alignment horizontal="center" vertical="center" wrapText="1"/>
    </xf>
    <xf numFmtId="0" fontId="0" fillId="43" borderId="30" xfId="0" applyFill="1" applyBorder="1" applyAlignment="1">
      <alignment horizontal="center"/>
    </xf>
    <xf numFmtId="0" fontId="15" fillId="42" borderId="30" xfId="0" applyFont="1" applyFill="1" applyBorder="1" applyAlignment="1">
      <alignment horizontal="center" vertical="center"/>
    </xf>
    <xf numFmtId="164" fontId="62" fillId="3" borderId="2" xfId="0" applyNumberFormat="1" applyFont="1" applyFill="1" applyBorder="1" applyAlignment="1">
      <alignment horizontal="center" vertical="center"/>
    </xf>
    <xf numFmtId="164" fontId="63" fillId="2" borderId="4" xfId="0" applyNumberFormat="1" applyFont="1" applyFill="1" applyBorder="1" applyAlignment="1">
      <alignment horizontal="center" vertical="center"/>
    </xf>
    <xf numFmtId="0" fontId="54" fillId="0" borderId="26" xfId="0" applyFont="1" applyBorder="1" applyAlignment="1">
      <alignment horizontal="center" vertical="center"/>
    </xf>
    <xf numFmtId="0" fontId="54" fillId="0" borderId="4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8" fillId="35" borderId="37" xfId="0" applyFont="1" applyFill="1" applyBorder="1" applyAlignment="1">
      <alignment horizontal="center" vertical="center" wrapText="1"/>
    </xf>
    <xf numFmtId="0" fontId="8" fillId="35" borderId="40" xfId="0" applyFont="1" applyFill="1" applyBorder="1" applyAlignment="1">
      <alignment horizontal="center" vertical="center" wrapText="1"/>
    </xf>
    <xf numFmtId="0" fontId="54" fillId="0" borderId="46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4" fillId="35" borderId="37" xfId="0" applyFont="1" applyFill="1" applyBorder="1" applyAlignment="1">
      <alignment horizontal="center" vertical="center" wrapText="1"/>
    </xf>
    <xf numFmtId="0" fontId="14" fillId="35" borderId="40" xfId="0" applyFont="1" applyFill="1" applyBorder="1" applyAlignment="1">
      <alignment horizontal="center" vertical="center" wrapText="1"/>
    </xf>
    <xf numFmtId="0" fontId="54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8" fillId="35" borderId="36" xfId="0" applyFont="1" applyFill="1" applyBorder="1" applyAlignment="1">
      <alignment horizontal="center" vertical="center" wrapText="1"/>
    </xf>
    <xf numFmtId="0" fontId="8" fillId="35" borderId="43" xfId="0" applyFont="1" applyFill="1" applyBorder="1" applyAlignment="1">
      <alignment horizontal="center" vertical="center" wrapText="1"/>
    </xf>
    <xf numFmtId="0" fontId="54" fillId="0" borderId="21" xfId="0" applyFont="1" applyBorder="1" applyAlignment="1">
      <alignment horizontal="center" vertical="center"/>
    </xf>
    <xf numFmtId="0" fontId="54" fillId="0" borderId="22" xfId="0" applyFont="1" applyBorder="1" applyAlignment="1">
      <alignment horizontal="center" vertical="center"/>
    </xf>
    <xf numFmtId="0" fontId="54" fillId="0" borderId="23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65" fillId="41" borderId="8" xfId="0" applyFont="1" applyFill="1" applyBorder="1" applyAlignment="1">
      <alignment horizontal="center" vertical="center" wrapText="1"/>
    </xf>
    <xf numFmtId="0" fontId="65" fillId="41" borderId="43" xfId="0" applyFont="1" applyFill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/>
    </xf>
    <xf numFmtId="0" fontId="66" fillId="38" borderId="21" xfId="0" applyFont="1" applyFill="1" applyBorder="1" applyAlignment="1">
      <alignment horizontal="center" vertical="center" wrapText="1"/>
    </xf>
    <xf numFmtId="0" fontId="66" fillId="38" borderId="23" xfId="0" applyFont="1" applyFill="1" applyBorder="1" applyAlignment="1">
      <alignment horizontal="center" vertical="center" wrapText="1"/>
    </xf>
    <xf numFmtId="0" fontId="8" fillId="35" borderId="22" xfId="0" applyFont="1" applyFill="1" applyBorder="1" applyAlignment="1">
      <alignment horizontal="center" vertical="center" wrapText="1"/>
    </xf>
    <xf numFmtId="0" fontId="8" fillId="35" borderId="3" xfId="0" applyFont="1" applyFill="1" applyBorder="1" applyAlignment="1">
      <alignment horizontal="center" vertical="center" wrapText="1"/>
    </xf>
    <xf numFmtId="0" fontId="8" fillId="35" borderId="8" xfId="0" applyFont="1" applyFill="1" applyBorder="1" applyAlignment="1">
      <alignment horizontal="center" vertical="center" wrapText="1"/>
    </xf>
    <xf numFmtId="0" fontId="54" fillId="0" borderId="34" xfId="0" applyFont="1" applyBorder="1" applyAlignment="1">
      <alignment horizontal="center" vertical="center"/>
    </xf>
    <xf numFmtId="0" fontId="54" fillId="0" borderId="47" xfId="0" applyFont="1" applyBorder="1" applyAlignment="1">
      <alignment horizontal="center" vertical="center"/>
    </xf>
    <xf numFmtId="0" fontId="54" fillId="0" borderId="31" xfId="0" applyFont="1" applyBorder="1" applyAlignment="1">
      <alignment horizontal="center" vertical="center"/>
    </xf>
    <xf numFmtId="0" fontId="54" fillId="0" borderId="53" xfId="0" applyFont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 wrapText="1"/>
    </xf>
    <xf numFmtId="164" fontId="21" fillId="2" borderId="38" xfId="0" applyNumberFormat="1" applyFont="1" applyFill="1" applyBorder="1" applyAlignment="1">
      <alignment horizontal="center" vertical="center"/>
    </xf>
    <xf numFmtId="0" fontId="74" fillId="0" borderId="30" xfId="0" applyFont="1" applyFill="1" applyBorder="1" applyAlignment="1">
      <alignment horizontal="center" vertical="center" wrapText="1"/>
    </xf>
    <xf numFmtId="1" fontId="69" fillId="0" borderId="30" xfId="0" applyNumberFormat="1" applyFont="1" applyFill="1" applyBorder="1" applyAlignment="1">
      <alignment horizontal="center" vertical="center"/>
    </xf>
    <xf numFmtId="0" fontId="0" fillId="43" borderId="39" xfId="0" applyFill="1" applyBorder="1" applyAlignment="1">
      <alignment horizontal="center" vertical="center"/>
    </xf>
    <xf numFmtId="0" fontId="74" fillId="44" borderId="30" xfId="0" applyFont="1" applyFill="1" applyBorder="1" applyAlignment="1">
      <alignment horizontal="center" vertical="center" wrapText="1"/>
    </xf>
    <xf numFmtId="0" fontId="15" fillId="44" borderId="0" xfId="0" applyFont="1" applyFill="1" applyAlignment="1">
      <alignment horizontal="center" vertical="center" wrapText="1"/>
    </xf>
    <xf numFmtId="0" fontId="0" fillId="44" borderId="30" xfId="0" applyFill="1" applyBorder="1" applyAlignment="1">
      <alignment horizontal="center" vertical="center"/>
    </xf>
  </cellXfs>
  <cellStyles count="88">
    <cellStyle name="20 % - Accent1" xfId="56" builtinId="30" customBuiltin="1"/>
    <cellStyle name="20 % - Accent1 2" xfId="21"/>
    <cellStyle name="20 % - Accent2" xfId="60" builtinId="34" customBuiltin="1"/>
    <cellStyle name="20 % - Accent2 2" xfId="25"/>
    <cellStyle name="20 % - Accent3" xfId="64" builtinId="38" customBuiltin="1"/>
    <cellStyle name="20 % - Accent3 2" xfId="29"/>
    <cellStyle name="20 % - Accent4" xfId="68" builtinId="42" customBuiltin="1"/>
    <cellStyle name="20 % - Accent4 2" xfId="33"/>
    <cellStyle name="20 % - Accent5" xfId="72" builtinId="46" customBuiltin="1"/>
    <cellStyle name="20 % - Accent5 2" xfId="37"/>
    <cellStyle name="20 % - Accent6" xfId="76" builtinId="50" customBuiltin="1"/>
    <cellStyle name="20 % - Accent6 2" xfId="41"/>
    <cellStyle name="40 % - Accent1" xfId="57" builtinId="31" customBuiltin="1"/>
    <cellStyle name="40 % - Accent1 2" xfId="22"/>
    <cellStyle name="40 % - Accent2" xfId="61" builtinId="35" customBuiltin="1"/>
    <cellStyle name="40 % - Accent2 2" xfId="26"/>
    <cellStyle name="40 % - Accent3" xfId="65" builtinId="39" customBuiltin="1"/>
    <cellStyle name="40 % - Accent3 2" xfId="30"/>
    <cellStyle name="40 % - Accent4" xfId="69" builtinId="43" customBuiltin="1"/>
    <cellStyle name="40 % - Accent4 2" xfId="34"/>
    <cellStyle name="40 % - Accent5" xfId="73" builtinId="47" customBuiltin="1"/>
    <cellStyle name="40 % - Accent5 2" xfId="38"/>
    <cellStyle name="40 % - Accent6" xfId="77" builtinId="51" customBuiltin="1"/>
    <cellStyle name="40 % - Accent6 2" xfId="42"/>
    <cellStyle name="60 % - Accent1" xfId="58" builtinId="32" customBuiltin="1"/>
    <cellStyle name="60 % - Accent1 2" xfId="23"/>
    <cellStyle name="60 % - Accent2" xfId="62" builtinId="36" customBuiltin="1"/>
    <cellStyle name="60 % - Accent2 2" xfId="27"/>
    <cellStyle name="60 % - Accent3" xfId="66" builtinId="40" customBuiltin="1"/>
    <cellStyle name="60 % - Accent3 2" xfId="31"/>
    <cellStyle name="60 % - Accent4" xfId="70" builtinId="44" customBuiltin="1"/>
    <cellStyle name="60 % - Accent4 2" xfId="35"/>
    <cellStyle name="60 % - Accent5" xfId="74" builtinId="48" customBuiltin="1"/>
    <cellStyle name="60 % - Accent5 2" xfId="39"/>
    <cellStyle name="60 % - Accent6" xfId="78" builtinId="52" customBuiltin="1"/>
    <cellStyle name="60 % - Accent6 2" xfId="43"/>
    <cellStyle name="Accent1" xfId="55" builtinId="29" customBuiltin="1"/>
    <cellStyle name="Accent1 2" xfId="20"/>
    <cellStyle name="Accent2" xfId="59" builtinId="33" customBuiltin="1"/>
    <cellStyle name="Accent2 2" xfId="24"/>
    <cellStyle name="Accent3" xfId="63" builtinId="37" customBuiltin="1"/>
    <cellStyle name="Accent3 2" xfId="28"/>
    <cellStyle name="Accent4" xfId="67" builtinId="41" customBuiltin="1"/>
    <cellStyle name="Accent4 2" xfId="32"/>
    <cellStyle name="Accent5" xfId="71" builtinId="45" customBuiltin="1"/>
    <cellStyle name="Accent5 2" xfId="36"/>
    <cellStyle name="Accent6" xfId="75" builtinId="49" customBuiltin="1"/>
    <cellStyle name="Accent6 2" xfId="40"/>
    <cellStyle name="Avertissement" xfId="52" builtinId="11" customBuiltin="1"/>
    <cellStyle name="Avertissement 2" xfId="16"/>
    <cellStyle name="Calcul" xfId="49" builtinId="22" customBuiltin="1"/>
    <cellStyle name="Calcul 2" xfId="13"/>
    <cellStyle name="Cellule liée" xfId="50" builtinId="24" customBuiltin="1"/>
    <cellStyle name="Cellule liée 2" xfId="14"/>
    <cellStyle name="Commentaire 2" xfId="83"/>
    <cellStyle name="Entrée" xfId="47" builtinId="20" customBuiltin="1"/>
    <cellStyle name="Entrée 2" xfId="11"/>
    <cellStyle name="Insatisfaisant" xfId="45" builtinId="27" customBuiltin="1"/>
    <cellStyle name="Insatisfaisant 2" xfId="9"/>
    <cellStyle name="Lien hypertexte 2" xfId="79"/>
    <cellStyle name="Milliers 2" xfId="84"/>
    <cellStyle name="Milliers 2 2" xfId="87"/>
    <cellStyle name="Neutre" xfId="46" builtinId="28" customBuiltin="1"/>
    <cellStyle name="Neutre 2" xfId="10"/>
    <cellStyle name="Normal" xfId="0" builtinId="0"/>
    <cellStyle name="Normal 2" xfId="1"/>
    <cellStyle name="Normal 2 2" xfId="82"/>
    <cellStyle name="Normal 3" xfId="7"/>
    <cellStyle name="Normal 3 2" xfId="85"/>
    <cellStyle name="Normal 4" xfId="86"/>
    <cellStyle name="Note 2" xfId="17"/>
    <cellStyle name="Pourcentage 2" xfId="80"/>
    <cellStyle name="Satisfaisant" xfId="44" builtinId="26" customBuiltin="1"/>
    <cellStyle name="Satisfaisant 2" xfId="8"/>
    <cellStyle name="Sortie" xfId="48" builtinId="21" customBuiltin="1"/>
    <cellStyle name="Sortie 2" xfId="12"/>
    <cellStyle name="Texte explicatif" xfId="53" builtinId="53" customBuiltin="1"/>
    <cellStyle name="Texte explicatif 2" xfId="18"/>
    <cellStyle name="Titre" xfId="2" builtinId="15" customBuiltin="1"/>
    <cellStyle name="Titre 2" xfId="8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54" builtinId="25" customBuiltin="1"/>
    <cellStyle name="Total 2" xfId="19"/>
    <cellStyle name="Vérification" xfId="51" builtinId="23" customBuiltin="1"/>
    <cellStyle name="Vérification 2" xfId="15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EEED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&#233;my/Desktop/Export%20SCOL%20GMP%202025-2026%20V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"/>
      <sheetName val="S2"/>
      <sheetName val="S3"/>
      <sheetName val="S4"/>
      <sheetName val="S5"/>
      <sheetName val="S6"/>
      <sheetName val="Effectif  Gpe"/>
      <sheetName val="Données"/>
      <sheetName val="Projets tut GMP2"/>
      <sheetName val="Projets tut old"/>
      <sheetName val="Parcours Redoublants old"/>
      <sheetName val="CHOIX RED-UE S1"/>
      <sheetName val="CHOIX RED-UE S2"/>
      <sheetName val="CHOIX RED-UE S3"/>
      <sheetName val="CHOIX RED-UE S4"/>
      <sheetName val="Publip"/>
      <sheetName val="Parcours Redoublants old 2"/>
      <sheetName val="Parcours Redoublants"/>
      <sheetName val="Modifs - Version"/>
      <sheetName val="Prépa groupes S3"/>
      <sheetName val="Recours"/>
    </sheetNames>
    <sheetDataSet>
      <sheetData sheetId="0"/>
      <sheetData sheetId="1">
        <row r="23">
          <cell r="A23" t="str">
            <v>BEN SLIMA</v>
          </cell>
        </row>
      </sheetData>
      <sheetData sheetId="2"/>
      <sheetData sheetId="3"/>
      <sheetData sheetId="4"/>
      <sheetData sheetId="5">
        <row r="13">
          <cell r="G13" t="str">
            <v>A</v>
          </cell>
          <cell r="J13" t="str">
            <v>II</v>
          </cell>
        </row>
        <row r="14">
          <cell r="J14" t="str">
            <v>II</v>
          </cell>
        </row>
        <row r="15">
          <cell r="J15" t="str">
            <v>ALT - II</v>
          </cell>
        </row>
        <row r="16">
          <cell r="J16" t="str">
            <v>ALT - II</v>
          </cell>
        </row>
        <row r="17">
          <cell r="G17" t="str">
            <v>A</v>
          </cell>
          <cell r="H17" t="str">
            <v>a3</v>
          </cell>
          <cell r="J17" t="str">
            <v>SNRV</v>
          </cell>
        </row>
        <row r="18">
          <cell r="G18" t="str">
            <v>C</v>
          </cell>
          <cell r="H18" t="str">
            <v>c1</v>
          </cell>
          <cell r="J18" t="str">
            <v>ALT - II</v>
          </cell>
        </row>
        <row r="19">
          <cell r="G19" t="str">
            <v>C</v>
          </cell>
          <cell r="H19" t="str">
            <v>c2</v>
          </cell>
          <cell r="J19" t="str">
            <v>ALT - SNRV</v>
          </cell>
        </row>
        <row r="20">
          <cell r="G20" t="str">
            <v>C</v>
          </cell>
          <cell r="H20" t="str">
            <v>c1</v>
          </cell>
          <cell r="J20" t="str">
            <v>ALT - II</v>
          </cell>
        </row>
        <row r="21">
          <cell r="G21" t="str">
            <v>A</v>
          </cell>
          <cell r="H21" t="str">
            <v>a3</v>
          </cell>
          <cell r="J21" t="str">
            <v>SNRV</v>
          </cell>
        </row>
        <row r="22">
          <cell r="G22" t="str">
            <v>A</v>
          </cell>
          <cell r="H22" t="str">
            <v>a2</v>
          </cell>
          <cell r="J22" t="str">
            <v>II</v>
          </cell>
        </row>
        <row r="23">
          <cell r="G23" t="str">
            <v>A</v>
          </cell>
          <cell r="H23" t="str">
            <v>a2</v>
          </cell>
          <cell r="J23" t="str">
            <v>II</v>
          </cell>
        </row>
        <row r="24">
          <cell r="G24" t="str">
            <v>A</v>
          </cell>
          <cell r="H24" t="str">
            <v>a1</v>
          </cell>
          <cell r="J24" t="str">
            <v>II</v>
          </cell>
        </row>
        <row r="25">
          <cell r="G25" t="str">
            <v>A</v>
          </cell>
          <cell r="H25" t="str">
            <v>a1</v>
          </cell>
          <cell r="J25" t="str">
            <v>II</v>
          </cell>
        </row>
        <row r="26">
          <cell r="G26" t="str">
            <v>A</v>
          </cell>
          <cell r="H26" t="str">
            <v>a3</v>
          </cell>
          <cell r="J26" t="str">
            <v>SNRV</v>
          </cell>
        </row>
        <row r="27">
          <cell r="G27" t="str">
            <v>A</v>
          </cell>
          <cell r="H27" t="str">
            <v>a1</v>
          </cell>
          <cell r="J27" t="str">
            <v>II</v>
          </cell>
        </row>
        <row r="28">
          <cell r="G28" t="str">
            <v>A</v>
          </cell>
          <cell r="H28" t="str">
            <v>a3</v>
          </cell>
          <cell r="J28" t="str">
            <v>SNRV</v>
          </cell>
        </row>
        <row r="29">
          <cell r="J29" t="str">
            <v>II</v>
          </cell>
        </row>
        <row r="30">
          <cell r="J30" t="str">
            <v>II</v>
          </cell>
        </row>
        <row r="31">
          <cell r="J31" t="str">
            <v>II</v>
          </cell>
        </row>
        <row r="32">
          <cell r="J32" t="str">
            <v>II</v>
          </cell>
        </row>
        <row r="33">
          <cell r="G33" t="str">
            <v>C</v>
          </cell>
          <cell r="H33" t="str">
            <v>c1</v>
          </cell>
          <cell r="J33" t="str">
            <v>ALT - II</v>
          </cell>
        </row>
        <row r="34">
          <cell r="G34" t="str">
            <v>A</v>
          </cell>
          <cell r="H34" t="str">
            <v>a2</v>
          </cell>
          <cell r="J34" t="str">
            <v>II</v>
          </cell>
        </row>
        <row r="35">
          <cell r="G35" t="str">
            <v>A</v>
          </cell>
          <cell r="H35" t="str">
            <v>a3</v>
          </cell>
          <cell r="J35" t="str">
            <v>SNRV</v>
          </cell>
        </row>
        <row r="36">
          <cell r="G36" t="str">
            <v>C</v>
          </cell>
          <cell r="H36" t="str">
            <v>c1</v>
          </cell>
          <cell r="J36" t="str">
            <v>ALT - II</v>
          </cell>
        </row>
        <row r="37">
          <cell r="G37" t="str">
            <v>A</v>
          </cell>
          <cell r="H37" t="str">
            <v>a3</v>
          </cell>
          <cell r="J37" t="str">
            <v>SNRV</v>
          </cell>
        </row>
        <row r="38">
          <cell r="G38" t="str">
            <v>A</v>
          </cell>
          <cell r="H38" t="str">
            <v>a2</v>
          </cell>
          <cell r="J38" t="str">
            <v>II</v>
          </cell>
        </row>
        <row r="39">
          <cell r="G39" t="str">
            <v>A</v>
          </cell>
          <cell r="H39" t="str">
            <v>a3</v>
          </cell>
          <cell r="J39" t="str">
            <v>SNRV</v>
          </cell>
        </row>
        <row r="40">
          <cell r="G40" t="str">
            <v>C</v>
          </cell>
          <cell r="H40" t="str">
            <v>c2</v>
          </cell>
          <cell r="J40" t="str">
            <v>ALT - SNRV</v>
          </cell>
        </row>
        <row r="41">
          <cell r="G41" t="str">
            <v>A</v>
          </cell>
          <cell r="H41" t="str">
            <v>a3</v>
          </cell>
          <cell r="J41" t="str">
            <v>SNRV</v>
          </cell>
        </row>
        <row r="42">
          <cell r="G42" t="str">
            <v>A</v>
          </cell>
          <cell r="H42" t="str">
            <v>a3</v>
          </cell>
          <cell r="J42" t="str">
            <v>SNRV</v>
          </cell>
        </row>
        <row r="43">
          <cell r="G43" t="str">
            <v>C</v>
          </cell>
          <cell r="H43" t="str">
            <v>c1</v>
          </cell>
          <cell r="J43" t="str">
            <v>ALT - II</v>
          </cell>
        </row>
        <row r="44">
          <cell r="G44" t="str">
            <v>A</v>
          </cell>
          <cell r="H44" t="str">
            <v>a1</v>
          </cell>
          <cell r="J44" t="str">
            <v>II</v>
          </cell>
        </row>
        <row r="45">
          <cell r="G45" t="str">
            <v>A</v>
          </cell>
          <cell r="H45" t="str">
            <v>a3</v>
          </cell>
          <cell r="J45" t="str">
            <v>SNRV</v>
          </cell>
        </row>
        <row r="46">
          <cell r="G46" t="str">
            <v>C</v>
          </cell>
          <cell r="H46" t="str">
            <v>c2</v>
          </cell>
          <cell r="J46" t="str">
            <v>ALT - II</v>
          </cell>
        </row>
        <row r="47">
          <cell r="G47" t="str">
            <v>C</v>
          </cell>
          <cell r="H47" t="str">
            <v>c2</v>
          </cell>
          <cell r="J47" t="str">
            <v>ALT - II</v>
          </cell>
        </row>
        <row r="48">
          <cell r="G48" t="str">
            <v>C</v>
          </cell>
          <cell r="H48" t="str">
            <v>c2</v>
          </cell>
          <cell r="J48" t="str">
            <v>ALT - SNRV</v>
          </cell>
        </row>
        <row r="49">
          <cell r="G49" t="str">
            <v>C</v>
          </cell>
          <cell r="H49" t="str">
            <v>c2</v>
          </cell>
          <cell r="J49" t="str">
            <v>ALT - II</v>
          </cell>
        </row>
        <row r="50">
          <cell r="G50" t="str">
            <v>A</v>
          </cell>
          <cell r="H50" t="str">
            <v>a3</v>
          </cell>
          <cell r="J50" t="str">
            <v>SNRV</v>
          </cell>
        </row>
        <row r="51">
          <cell r="G51" t="str">
            <v>A</v>
          </cell>
          <cell r="H51" t="str">
            <v>a1</v>
          </cell>
          <cell r="J51" t="str">
            <v>II</v>
          </cell>
        </row>
        <row r="52">
          <cell r="G52" t="str">
            <v>A</v>
          </cell>
          <cell r="H52" t="str">
            <v>a3</v>
          </cell>
          <cell r="J52" t="str">
            <v>SNRV</v>
          </cell>
        </row>
        <row r="53">
          <cell r="G53" t="str">
            <v>A</v>
          </cell>
          <cell r="H53" t="str">
            <v>a1</v>
          </cell>
          <cell r="J53" t="str">
            <v>II</v>
          </cell>
        </row>
        <row r="54">
          <cell r="G54" t="str">
            <v>C</v>
          </cell>
          <cell r="H54" t="str">
            <v>c1</v>
          </cell>
          <cell r="J54" t="str">
            <v>ALT - II</v>
          </cell>
        </row>
        <row r="55">
          <cell r="G55" t="str">
            <v>C</v>
          </cell>
          <cell r="H55" t="str">
            <v>c2</v>
          </cell>
          <cell r="J55" t="str">
            <v>ALT - SNRV</v>
          </cell>
        </row>
        <row r="56">
          <cell r="G56" t="str">
            <v>C</v>
          </cell>
          <cell r="H56" t="str">
            <v>c2</v>
          </cell>
          <cell r="J56" t="str">
            <v>ALT - II</v>
          </cell>
        </row>
        <row r="57">
          <cell r="G57" t="str">
            <v>A</v>
          </cell>
          <cell r="H57" t="str">
            <v>a1</v>
          </cell>
          <cell r="J57" t="str">
            <v>II</v>
          </cell>
        </row>
        <row r="58">
          <cell r="G58" t="str">
            <v>C</v>
          </cell>
          <cell r="H58" t="str">
            <v>c2</v>
          </cell>
          <cell r="J58" t="str">
            <v>ALT - SNRV</v>
          </cell>
        </row>
        <row r="59">
          <cell r="G59" t="str">
            <v>C</v>
          </cell>
          <cell r="H59" t="str">
            <v>c2</v>
          </cell>
          <cell r="J59" t="str">
            <v>ALT - SNRV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activeCell="P15" sqref="P15"/>
    </sheetView>
  </sheetViews>
  <sheetFormatPr baseColWidth="10" defaultRowHeight="14.5" x14ac:dyDescent="0.35"/>
  <cols>
    <col min="1" max="1" width="8.81640625" style="111" customWidth="1"/>
    <col min="2" max="2" width="19.7265625" bestFit="1" customWidth="1"/>
    <col min="3" max="3" width="12.36328125" customWidth="1"/>
    <col min="4" max="4" width="2.81640625" customWidth="1"/>
    <col min="5" max="5" width="3.1796875" customWidth="1"/>
    <col min="6" max="6" width="8.1796875" customWidth="1"/>
    <col min="7" max="7" width="4.6328125" customWidth="1"/>
    <col min="8" max="8" width="5.90625" customWidth="1"/>
    <col min="9" max="9" width="4.81640625" customWidth="1"/>
    <col min="10" max="10" width="5.54296875" customWidth="1"/>
    <col min="11" max="11" width="9.453125" customWidth="1"/>
    <col min="13" max="13" width="3" bestFit="1" customWidth="1"/>
  </cols>
  <sheetData>
    <row r="1" spans="1:13" ht="15.5" x14ac:dyDescent="0.35">
      <c r="B1" s="61" t="s">
        <v>0</v>
      </c>
      <c r="C1" s="98" t="s">
        <v>131</v>
      </c>
      <c r="D1" s="98"/>
      <c r="E1" s="98"/>
      <c r="F1" s="98"/>
      <c r="G1" s="98"/>
      <c r="H1" s="98"/>
      <c r="I1" s="19"/>
      <c r="J1" s="98"/>
      <c r="K1" s="37"/>
      <c r="L1" s="14" t="s">
        <v>8</v>
      </c>
    </row>
    <row r="2" spans="1:13" ht="15.5" x14ac:dyDescent="0.35">
      <c r="B2" s="24"/>
      <c r="C2" s="144" t="s">
        <v>132</v>
      </c>
      <c r="D2" s="11"/>
      <c r="G2" s="14"/>
      <c r="H2" s="14"/>
      <c r="I2" s="14"/>
      <c r="J2" s="14"/>
      <c r="K2" s="14"/>
      <c r="L2" s="1"/>
    </row>
    <row r="3" spans="1:13" x14ac:dyDescent="0.35">
      <c r="B3" s="7"/>
      <c r="C3" s="63"/>
      <c r="D3" s="14"/>
      <c r="G3" s="210" t="s">
        <v>6</v>
      </c>
      <c r="H3" s="211"/>
      <c r="I3" s="210" t="s">
        <v>7</v>
      </c>
      <c r="J3" s="216"/>
      <c r="K3" s="211"/>
      <c r="L3" s="18"/>
    </row>
    <row r="4" spans="1:13" ht="15" thickBot="1" x14ac:dyDescent="0.4">
      <c r="B4" s="2"/>
      <c r="C4" s="64"/>
      <c r="D4" s="5"/>
      <c r="E4" s="9"/>
      <c r="F4" s="35"/>
      <c r="G4" s="212" t="s">
        <v>10</v>
      </c>
      <c r="H4" s="213"/>
      <c r="I4" s="212" t="s">
        <v>10</v>
      </c>
      <c r="J4" s="217"/>
      <c r="K4" s="213"/>
      <c r="L4" s="3"/>
    </row>
    <row r="5" spans="1:13" ht="24.5" thickBot="1" x14ac:dyDescent="0.4">
      <c r="B5" s="59" t="s">
        <v>1</v>
      </c>
      <c r="C5" s="60" t="s">
        <v>3</v>
      </c>
      <c r="D5" s="59" t="s">
        <v>4</v>
      </c>
      <c r="E5" s="60" t="s">
        <v>5</v>
      </c>
      <c r="F5" s="71" t="s">
        <v>11</v>
      </c>
      <c r="G5" s="214" t="s">
        <v>129</v>
      </c>
      <c r="H5" s="215"/>
      <c r="I5" s="214" t="s">
        <v>17</v>
      </c>
      <c r="J5" s="215"/>
      <c r="K5" s="40" t="s">
        <v>30</v>
      </c>
      <c r="L5" s="34" t="s">
        <v>2</v>
      </c>
    </row>
    <row r="6" spans="1:13" ht="16" thickBot="1" x14ac:dyDescent="0.4">
      <c r="A6" s="112">
        <v>22303528</v>
      </c>
      <c r="B6" s="43" t="s">
        <v>34</v>
      </c>
      <c r="C6" s="54" t="s">
        <v>35</v>
      </c>
      <c r="D6" s="42" t="s">
        <v>21</v>
      </c>
      <c r="E6" s="68" t="s">
        <v>22</v>
      </c>
      <c r="F6" s="29" t="s">
        <v>23</v>
      </c>
      <c r="G6" s="118">
        <v>13</v>
      </c>
      <c r="H6" s="125"/>
      <c r="I6" s="118">
        <v>15</v>
      </c>
      <c r="J6" s="137"/>
      <c r="K6" s="138">
        <v>12</v>
      </c>
      <c r="L6" s="135">
        <f>(G6+I6)/2</f>
        <v>14</v>
      </c>
    </row>
    <row r="7" spans="1:13" ht="16" thickBot="1" x14ac:dyDescent="0.4">
      <c r="A7" s="112">
        <v>22302632</v>
      </c>
      <c r="B7" s="57" t="s">
        <v>36</v>
      </c>
      <c r="C7" s="58" t="s">
        <v>37</v>
      </c>
      <c r="D7" s="36" t="s">
        <v>21</v>
      </c>
      <c r="E7" s="53" t="s">
        <v>22</v>
      </c>
      <c r="F7" s="32" t="s">
        <v>23</v>
      </c>
      <c r="G7" s="119">
        <v>11</v>
      </c>
      <c r="H7" s="126"/>
      <c r="I7" s="119">
        <v>14.5</v>
      </c>
      <c r="J7" s="116"/>
      <c r="K7" s="139">
        <v>11.5</v>
      </c>
      <c r="L7" s="136">
        <f t="shared" ref="L7:L52" si="0">(G7+I7)/2</f>
        <v>12.75</v>
      </c>
    </row>
    <row r="8" spans="1:13" ht="16" thickBot="1" x14ac:dyDescent="0.4">
      <c r="A8" s="110">
        <v>22302885</v>
      </c>
      <c r="B8" s="57" t="s">
        <v>38</v>
      </c>
      <c r="C8" s="58" t="s">
        <v>39</v>
      </c>
      <c r="D8" s="36" t="s">
        <v>122</v>
      </c>
      <c r="E8" s="53" t="s">
        <v>123</v>
      </c>
      <c r="F8" s="32" t="s">
        <v>27</v>
      </c>
      <c r="G8" s="119">
        <v>13</v>
      </c>
      <c r="H8" s="126"/>
      <c r="I8" s="119">
        <v>14.5</v>
      </c>
      <c r="J8" s="116"/>
      <c r="K8" s="139">
        <v>11</v>
      </c>
      <c r="L8" s="136">
        <f t="shared" si="0"/>
        <v>13.75</v>
      </c>
    </row>
    <row r="9" spans="1:13" s="163" customFormat="1" ht="31" customHeight="1" thickBot="1" x14ac:dyDescent="0.4">
      <c r="A9" s="112">
        <v>22102347</v>
      </c>
      <c r="B9" s="57" t="s">
        <v>40</v>
      </c>
      <c r="C9" s="58" t="s">
        <v>41</v>
      </c>
      <c r="D9" s="36" t="s">
        <v>122</v>
      </c>
      <c r="E9" s="53" t="s">
        <v>123</v>
      </c>
      <c r="F9" s="32" t="s">
        <v>27</v>
      </c>
      <c r="G9" s="133">
        <v>18</v>
      </c>
      <c r="H9" s="162"/>
      <c r="I9" s="133">
        <v>16.5</v>
      </c>
      <c r="J9" s="168" t="s">
        <v>135</v>
      </c>
      <c r="K9" s="140">
        <v>15.5</v>
      </c>
      <c r="L9" s="136">
        <f t="shared" si="0"/>
        <v>17.25</v>
      </c>
    </row>
    <row r="10" spans="1:13" ht="16" thickBot="1" x14ac:dyDescent="0.4">
      <c r="A10" s="112">
        <v>22303654</v>
      </c>
      <c r="B10" s="57" t="s">
        <v>42</v>
      </c>
      <c r="C10" s="58" t="s">
        <v>43</v>
      </c>
      <c r="D10" s="36" t="s">
        <v>21</v>
      </c>
      <c r="E10" s="53" t="s">
        <v>24</v>
      </c>
      <c r="F10" s="32" t="s">
        <v>25</v>
      </c>
      <c r="G10" s="119">
        <v>14</v>
      </c>
      <c r="H10" s="126"/>
      <c r="I10" s="119">
        <v>13</v>
      </c>
      <c r="J10" s="116"/>
      <c r="K10" s="139">
        <v>13</v>
      </c>
      <c r="L10" s="135">
        <f t="shared" si="0"/>
        <v>13.5</v>
      </c>
    </row>
    <row r="11" spans="1:13" ht="16" thickBot="1" x14ac:dyDescent="0.4">
      <c r="A11" s="112">
        <v>22301917</v>
      </c>
      <c r="B11" s="57" t="s">
        <v>44</v>
      </c>
      <c r="C11" s="58" t="s">
        <v>45</v>
      </c>
      <c r="D11" s="36" t="s">
        <v>122</v>
      </c>
      <c r="E11" s="53" t="s">
        <v>123</v>
      </c>
      <c r="F11" s="32" t="s">
        <v>27</v>
      </c>
      <c r="G11" s="119">
        <v>17</v>
      </c>
      <c r="H11" s="126"/>
      <c r="I11" s="119">
        <v>17</v>
      </c>
      <c r="J11" s="116"/>
      <c r="K11" s="139">
        <v>16</v>
      </c>
      <c r="L11" s="135">
        <f t="shared" si="0"/>
        <v>17</v>
      </c>
    </row>
    <row r="12" spans="1:13" ht="16" thickBot="1" x14ac:dyDescent="0.4">
      <c r="A12" s="112">
        <v>22304400</v>
      </c>
      <c r="B12" s="55" t="s">
        <v>46</v>
      </c>
      <c r="C12" s="56" t="s">
        <v>47</v>
      </c>
      <c r="D12" s="20" t="s">
        <v>122</v>
      </c>
      <c r="E12" s="52" t="s">
        <v>124</v>
      </c>
      <c r="F12" s="25" t="s">
        <v>29</v>
      </c>
      <c r="G12" s="119">
        <v>14</v>
      </c>
      <c r="H12" s="126"/>
      <c r="I12" s="119">
        <v>14</v>
      </c>
      <c r="J12" s="116"/>
      <c r="K12" s="139">
        <v>13</v>
      </c>
      <c r="L12" s="135">
        <f t="shared" si="0"/>
        <v>14</v>
      </c>
    </row>
    <row r="13" spans="1:13" ht="16" thickBot="1" x14ac:dyDescent="0.4">
      <c r="A13" s="112">
        <v>22201929</v>
      </c>
      <c r="B13" s="57" t="s">
        <v>48</v>
      </c>
      <c r="C13" s="58" t="s">
        <v>18</v>
      </c>
      <c r="D13" s="36" t="s">
        <v>122</v>
      </c>
      <c r="E13" s="53" t="s">
        <v>123</v>
      </c>
      <c r="F13" s="32" t="s">
        <v>27</v>
      </c>
      <c r="G13" s="120">
        <v>11</v>
      </c>
      <c r="H13" s="127"/>
      <c r="I13" s="119">
        <v>15.5</v>
      </c>
      <c r="J13" s="116"/>
      <c r="K13" s="139">
        <v>12</v>
      </c>
      <c r="L13" s="136">
        <f t="shared" si="0"/>
        <v>13.25</v>
      </c>
    </row>
    <row r="14" spans="1:13" ht="16" thickBot="1" x14ac:dyDescent="0.4">
      <c r="A14" s="112">
        <v>22302701</v>
      </c>
      <c r="B14" s="55" t="s">
        <v>49</v>
      </c>
      <c r="C14" s="56" t="s">
        <v>50</v>
      </c>
      <c r="D14" s="20" t="s">
        <v>21</v>
      </c>
      <c r="E14" s="52" t="s">
        <v>24</v>
      </c>
      <c r="F14" s="25" t="s">
        <v>25</v>
      </c>
      <c r="G14" s="119">
        <v>13</v>
      </c>
      <c r="H14" s="126"/>
      <c r="I14" s="119">
        <v>16</v>
      </c>
      <c r="J14" s="116"/>
      <c r="K14" s="139">
        <v>13</v>
      </c>
      <c r="L14" s="135">
        <f t="shared" si="0"/>
        <v>14.5</v>
      </c>
    </row>
    <row r="15" spans="1:13" ht="16" thickBot="1" x14ac:dyDescent="0.4">
      <c r="A15" s="112">
        <v>22303320</v>
      </c>
      <c r="B15" s="55" t="s">
        <v>51</v>
      </c>
      <c r="C15" s="56" t="s">
        <v>52</v>
      </c>
      <c r="D15" s="20" t="s">
        <v>21</v>
      </c>
      <c r="E15" s="52" t="s">
        <v>22</v>
      </c>
      <c r="F15" s="25" t="s">
        <v>23</v>
      </c>
      <c r="G15" s="119">
        <v>13</v>
      </c>
      <c r="H15" s="126"/>
      <c r="I15" s="119">
        <v>19</v>
      </c>
      <c r="J15" s="116"/>
      <c r="K15" s="139">
        <v>13</v>
      </c>
      <c r="L15" s="135">
        <f t="shared" si="0"/>
        <v>16</v>
      </c>
    </row>
    <row r="16" spans="1:13" s="163" customFormat="1" ht="24" customHeight="1" thickBot="1" x14ac:dyDescent="0.4">
      <c r="A16" s="112">
        <v>22005196</v>
      </c>
      <c r="B16" s="95" t="s">
        <v>53</v>
      </c>
      <c r="C16" s="96" t="s">
        <v>54</v>
      </c>
      <c r="D16" s="36" t="s">
        <v>21</v>
      </c>
      <c r="E16" s="72" t="s">
        <v>22</v>
      </c>
      <c r="F16" s="32" t="s">
        <v>23</v>
      </c>
      <c r="G16" s="148">
        <v>0</v>
      </c>
      <c r="H16" s="170" t="s">
        <v>127</v>
      </c>
      <c r="I16" s="148">
        <v>0</v>
      </c>
      <c r="J16" s="169" t="s">
        <v>130</v>
      </c>
      <c r="K16" s="140">
        <v>15</v>
      </c>
      <c r="L16" s="135">
        <f t="shared" si="0"/>
        <v>0</v>
      </c>
      <c r="M16" s="97" t="s">
        <v>126</v>
      </c>
    </row>
    <row r="17" spans="1:13" s="163" customFormat="1" ht="36.5" thickBot="1" x14ac:dyDescent="0.4">
      <c r="A17" s="164">
        <v>22301499</v>
      </c>
      <c r="B17" s="165" t="s">
        <v>55</v>
      </c>
      <c r="C17" s="166" t="s">
        <v>50</v>
      </c>
      <c r="D17" s="20" t="s">
        <v>21</v>
      </c>
      <c r="E17" s="52" t="s">
        <v>22</v>
      </c>
      <c r="F17" s="25" t="s">
        <v>23</v>
      </c>
      <c r="G17" s="133">
        <v>17</v>
      </c>
      <c r="H17" s="162"/>
      <c r="I17" s="133">
        <v>14</v>
      </c>
      <c r="J17" s="169" t="s">
        <v>137</v>
      </c>
      <c r="K17" s="140">
        <v>13</v>
      </c>
      <c r="L17" s="135">
        <f t="shared" si="0"/>
        <v>15.5</v>
      </c>
    </row>
    <row r="18" spans="1:13" ht="16" thickBot="1" x14ac:dyDescent="0.4">
      <c r="A18" s="112">
        <v>22302989</v>
      </c>
      <c r="B18" s="57" t="s">
        <v>56</v>
      </c>
      <c r="C18" s="58" t="s">
        <v>57</v>
      </c>
      <c r="D18" s="36" t="s">
        <v>26</v>
      </c>
      <c r="E18" s="53" t="s">
        <v>28</v>
      </c>
      <c r="F18" s="32" t="s">
        <v>23</v>
      </c>
      <c r="G18" s="119">
        <v>14</v>
      </c>
      <c r="H18" s="126"/>
      <c r="I18" s="119">
        <v>13</v>
      </c>
      <c r="J18" s="116"/>
      <c r="K18" s="139">
        <v>11</v>
      </c>
      <c r="L18" s="135">
        <f t="shared" si="0"/>
        <v>13.5</v>
      </c>
    </row>
    <row r="19" spans="1:13" ht="16" thickBot="1" x14ac:dyDescent="0.4">
      <c r="A19" s="112">
        <v>22302492</v>
      </c>
      <c r="B19" s="57" t="s">
        <v>58</v>
      </c>
      <c r="C19" s="58" t="s">
        <v>59</v>
      </c>
      <c r="D19" s="36" t="s">
        <v>21</v>
      </c>
      <c r="E19" s="53" t="s">
        <v>24</v>
      </c>
      <c r="F19" s="32" t="s">
        <v>25</v>
      </c>
      <c r="G19" s="119">
        <v>18</v>
      </c>
      <c r="H19" s="126"/>
      <c r="I19" s="119">
        <v>18</v>
      </c>
      <c r="J19" s="116"/>
      <c r="K19" s="139">
        <v>14</v>
      </c>
      <c r="L19" s="135">
        <f t="shared" si="0"/>
        <v>18</v>
      </c>
    </row>
    <row r="20" spans="1:13" ht="16" thickBot="1" x14ac:dyDescent="0.4">
      <c r="A20" s="112">
        <v>22302243</v>
      </c>
      <c r="B20" s="55" t="s">
        <v>60</v>
      </c>
      <c r="C20" s="56" t="s">
        <v>61</v>
      </c>
      <c r="D20" s="20" t="s">
        <v>26</v>
      </c>
      <c r="E20" s="52" t="s">
        <v>28</v>
      </c>
      <c r="F20" s="25" t="s">
        <v>23</v>
      </c>
      <c r="G20" s="119">
        <v>15</v>
      </c>
      <c r="H20" s="126"/>
      <c r="I20" s="119">
        <v>18</v>
      </c>
      <c r="J20" s="116"/>
      <c r="K20" s="139">
        <v>13</v>
      </c>
      <c r="L20" s="135">
        <f t="shared" si="0"/>
        <v>16.5</v>
      </c>
    </row>
    <row r="21" spans="1:13" ht="16" thickBot="1" x14ac:dyDescent="0.4">
      <c r="A21" s="112">
        <v>22206409</v>
      </c>
      <c r="B21" s="55" t="s">
        <v>62</v>
      </c>
      <c r="C21" s="56" t="s">
        <v>63</v>
      </c>
      <c r="D21" s="20" t="s">
        <v>21</v>
      </c>
      <c r="E21" s="52" t="s">
        <v>24</v>
      </c>
      <c r="F21" s="25" t="s">
        <v>25</v>
      </c>
      <c r="G21" s="119">
        <v>13</v>
      </c>
      <c r="H21" s="126"/>
      <c r="I21" s="119">
        <v>19</v>
      </c>
      <c r="J21" s="116"/>
      <c r="K21" s="139">
        <v>14</v>
      </c>
      <c r="L21" s="135">
        <f t="shared" si="0"/>
        <v>16</v>
      </c>
    </row>
    <row r="22" spans="1:13" ht="16" thickBot="1" x14ac:dyDescent="0.4">
      <c r="A22" s="113">
        <v>22303658</v>
      </c>
      <c r="B22" s="57" t="s">
        <v>64</v>
      </c>
      <c r="C22" s="58" t="s">
        <v>65</v>
      </c>
      <c r="D22" s="36" t="s">
        <v>21</v>
      </c>
      <c r="E22" s="53" t="s">
        <v>22</v>
      </c>
      <c r="F22" s="32" t="s">
        <v>23</v>
      </c>
      <c r="G22" s="119">
        <v>15</v>
      </c>
      <c r="H22" s="126"/>
      <c r="I22" s="119">
        <v>14</v>
      </c>
      <c r="J22" s="116"/>
      <c r="K22" s="139">
        <v>12</v>
      </c>
      <c r="L22" s="135">
        <f t="shared" si="0"/>
        <v>14.5</v>
      </c>
    </row>
    <row r="23" spans="1:13" ht="16" thickBot="1" x14ac:dyDescent="0.4">
      <c r="A23" s="113">
        <v>22302294</v>
      </c>
      <c r="B23" s="57" t="s">
        <v>66</v>
      </c>
      <c r="C23" s="58" t="s">
        <v>67</v>
      </c>
      <c r="D23" s="36" t="s">
        <v>21</v>
      </c>
      <c r="E23" s="53" t="s">
        <v>22</v>
      </c>
      <c r="F23" s="32" t="s">
        <v>23</v>
      </c>
      <c r="G23" s="120">
        <v>14</v>
      </c>
      <c r="H23" s="127"/>
      <c r="I23" s="119">
        <v>13</v>
      </c>
      <c r="J23" s="116"/>
      <c r="K23" s="139">
        <v>12</v>
      </c>
      <c r="L23" s="135">
        <f t="shared" si="0"/>
        <v>13.5</v>
      </c>
    </row>
    <row r="24" spans="1:13" ht="16" thickBot="1" x14ac:dyDescent="0.4">
      <c r="A24" s="113">
        <v>22200659</v>
      </c>
      <c r="B24" s="73" t="s">
        <v>19</v>
      </c>
      <c r="C24" s="78" t="s">
        <v>20</v>
      </c>
      <c r="D24" s="36" t="s">
        <v>26</v>
      </c>
      <c r="E24" s="53" t="s">
        <v>28</v>
      </c>
      <c r="F24" s="32" t="s">
        <v>23</v>
      </c>
      <c r="G24" s="119">
        <v>16</v>
      </c>
      <c r="H24" s="126"/>
      <c r="I24" s="119">
        <v>15</v>
      </c>
      <c r="J24" s="116"/>
      <c r="K24" s="139">
        <v>12.5</v>
      </c>
      <c r="L24" s="135">
        <f t="shared" si="0"/>
        <v>15.5</v>
      </c>
    </row>
    <row r="25" spans="1:13" ht="16" thickBot="1" x14ac:dyDescent="0.4">
      <c r="A25" s="113">
        <v>22301228</v>
      </c>
      <c r="B25" s="57" t="s">
        <v>68</v>
      </c>
      <c r="C25" s="58" t="s">
        <v>69</v>
      </c>
      <c r="D25" s="36" t="s">
        <v>21</v>
      </c>
      <c r="E25" s="53" t="s">
        <v>22</v>
      </c>
      <c r="F25" s="32" t="s">
        <v>23</v>
      </c>
      <c r="G25" s="121">
        <v>13</v>
      </c>
      <c r="H25" s="128"/>
      <c r="I25" s="133">
        <v>13.5</v>
      </c>
      <c r="J25" s="115"/>
      <c r="K25" s="140">
        <v>13</v>
      </c>
      <c r="L25" s="136">
        <f t="shared" si="0"/>
        <v>13.25</v>
      </c>
      <c r="M25" s="74"/>
    </row>
    <row r="26" spans="1:13" ht="16" thickBot="1" x14ac:dyDescent="0.4">
      <c r="A26" s="113">
        <v>22202028</v>
      </c>
      <c r="B26" s="57" t="s">
        <v>70</v>
      </c>
      <c r="C26" s="58" t="s">
        <v>71</v>
      </c>
      <c r="D26" s="36" t="s">
        <v>122</v>
      </c>
      <c r="E26" s="53" t="s">
        <v>123</v>
      </c>
      <c r="F26" s="32" t="s">
        <v>27</v>
      </c>
      <c r="G26" s="120">
        <v>13</v>
      </c>
      <c r="H26" s="127"/>
      <c r="I26" s="119">
        <v>12.5</v>
      </c>
      <c r="J26" s="116"/>
      <c r="K26" s="139">
        <v>11.5</v>
      </c>
      <c r="L26" s="136">
        <f t="shared" si="0"/>
        <v>12.75</v>
      </c>
    </row>
    <row r="27" spans="1:13" ht="16" thickBot="1" x14ac:dyDescent="0.4">
      <c r="A27" s="113">
        <v>22202151</v>
      </c>
      <c r="B27" s="57" t="s">
        <v>72</v>
      </c>
      <c r="C27" s="58" t="s">
        <v>73</v>
      </c>
      <c r="D27" s="36" t="s">
        <v>26</v>
      </c>
      <c r="E27" s="53" t="s">
        <v>28</v>
      </c>
      <c r="F27" s="32" t="s">
        <v>23</v>
      </c>
      <c r="G27" s="121">
        <v>13</v>
      </c>
      <c r="H27" s="128"/>
      <c r="I27" s="133">
        <v>15</v>
      </c>
      <c r="J27" s="115"/>
      <c r="K27" s="140">
        <v>13</v>
      </c>
      <c r="L27" s="135">
        <f t="shared" si="0"/>
        <v>14</v>
      </c>
    </row>
    <row r="28" spans="1:13" ht="16" thickBot="1" x14ac:dyDescent="0.4">
      <c r="A28" s="113">
        <v>22301816</v>
      </c>
      <c r="B28" s="55" t="s">
        <v>74</v>
      </c>
      <c r="C28" s="56" t="s">
        <v>75</v>
      </c>
      <c r="D28" s="66" t="s">
        <v>21</v>
      </c>
      <c r="E28" s="69" t="s">
        <v>24</v>
      </c>
      <c r="F28" s="25" t="s">
        <v>25</v>
      </c>
      <c r="G28" s="122">
        <v>16</v>
      </c>
      <c r="H28" s="129"/>
      <c r="I28" s="134">
        <v>18</v>
      </c>
      <c r="J28" s="132"/>
      <c r="K28" s="141">
        <v>13</v>
      </c>
      <c r="L28" s="135">
        <f t="shared" si="0"/>
        <v>17</v>
      </c>
    </row>
    <row r="29" spans="1:13" ht="16" thickBot="1" x14ac:dyDescent="0.4">
      <c r="A29" s="113">
        <v>22301010</v>
      </c>
      <c r="B29" s="55" t="s">
        <v>76</v>
      </c>
      <c r="C29" s="56" t="s">
        <v>77</v>
      </c>
      <c r="D29" s="66" t="s">
        <v>122</v>
      </c>
      <c r="E29" s="69" t="s">
        <v>123</v>
      </c>
      <c r="F29" s="25" t="s">
        <v>27</v>
      </c>
      <c r="G29" s="123">
        <v>15</v>
      </c>
      <c r="H29" s="130"/>
      <c r="I29" s="123">
        <v>14</v>
      </c>
      <c r="J29" s="117"/>
      <c r="K29" s="142">
        <v>12</v>
      </c>
      <c r="L29" s="135">
        <f t="shared" si="0"/>
        <v>14.5</v>
      </c>
    </row>
    <row r="30" spans="1:13" ht="16" thickBot="1" x14ac:dyDescent="0.4">
      <c r="A30" s="113">
        <v>22300095</v>
      </c>
      <c r="B30" s="55" t="s">
        <v>78</v>
      </c>
      <c r="C30" s="56" t="s">
        <v>79</v>
      </c>
      <c r="D30" s="66" t="s">
        <v>21</v>
      </c>
      <c r="E30" s="69" t="s">
        <v>24</v>
      </c>
      <c r="F30" s="25" t="s">
        <v>25</v>
      </c>
      <c r="G30" s="123">
        <v>17</v>
      </c>
      <c r="H30" s="130"/>
      <c r="I30" s="123">
        <v>17</v>
      </c>
      <c r="J30" s="117"/>
      <c r="K30" s="142">
        <v>16</v>
      </c>
      <c r="L30" s="135">
        <f t="shared" si="0"/>
        <v>17</v>
      </c>
    </row>
    <row r="31" spans="1:13" ht="16" thickBot="1" x14ac:dyDescent="0.4">
      <c r="A31" s="113">
        <v>22303044</v>
      </c>
      <c r="B31" s="55" t="s">
        <v>80</v>
      </c>
      <c r="C31" s="56" t="s">
        <v>81</v>
      </c>
      <c r="D31" s="66" t="s">
        <v>26</v>
      </c>
      <c r="E31" s="69" t="s">
        <v>28</v>
      </c>
      <c r="F31" s="25" t="s">
        <v>23</v>
      </c>
      <c r="G31" s="123">
        <v>14</v>
      </c>
      <c r="H31" s="130"/>
      <c r="I31" s="123">
        <v>19</v>
      </c>
      <c r="J31" s="117"/>
      <c r="K31" s="142">
        <v>14</v>
      </c>
      <c r="L31" s="135">
        <f t="shared" si="0"/>
        <v>16.5</v>
      </c>
    </row>
    <row r="32" spans="1:13" ht="16" thickBot="1" x14ac:dyDescent="0.4">
      <c r="A32" s="113">
        <v>22301825</v>
      </c>
      <c r="B32" s="55" t="s">
        <v>82</v>
      </c>
      <c r="C32" s="56" t="s">
        <v>83</v>
      </c>
      <c r="D32" s="66" t="s">
        <v>21</v>
      </c>
      <c r="E32" s="69" t="s">
        <v>24</v>
      </c>
      <c r="F32" s="25" t="s">
        <v>25</v>
      </c>
      <c r="G32" s="123">
        <v>16</v>
      </c>
      <c r="H32" s="130"/>
      <c r="I32" s="123">
        <v>12</v>
      </c>
      <c r="J32" s="117"/>
      <c r="K32" s="142">
        <v>13</v>
      </c>
      <c r="L32" s="135">
        <f t="shared" si="0"/>
        <v>14</v>
      </c>
    </row>
    <row r="33" spans="1:12" ht="16" thickBot="1" x14ac:dyDescent="0.4">
      <c r="A33" s="113">
        <v>22303006</v>
      </c>
      <c r="B33" s="55" t="s">
        <v>84</v>
      </c>
      <c r="C33" s="56" t="s">
        <v>85</v>
      </c>
      <c r="D33" s="66" t="s">
        <v>122</v>
      </c>
      <c r="E33" s="69" t="s">
        <v>124</v>
      </c>
      <c r="F33" s="25" t="s">
        <v>29</v>
      </c>
      <c r="G33" s="123">
        <v>15</v>
      </c>
      <c r="H33" s="130"/>
      <c r="I33" s="123">
        <v>16</v>
      </c>
      <c r="J33" s="117"/>
      <c r="K33" s="142">
        <v>9</v>
      </c>
      <c r="L33" s="135">
        <f t="shared" si="0"/>
        <v>15.5</v>
      </c>
    </row>
    <row r="34" spans="1:12" ht="16" thickBot="1" x14ac:dyDescent="0.4">
      <c r="A34" s="113">
        <v>22300685</v>
      </c>
      <c r="B34" s="55" t="s">
        <v>86</v>
      </c>
      <c r="C34" s="56" t="s">
        <v>87</v>
      </c>
      <c r="D34" s="66" t="s">
        <v>21</v>
      </c>
      <c r="E34" s="69" t="s">
        <v>24</v>
      </c>
      <c r="F34" s="25" t="s">
        <v>25</v>
      </c>
      <c r="G34" s="123">
        <v>12</v>
      </c>
      <c r="H34" s="130"/>
      <c r="I34" s="123">
        <v>13</v>
      </c>
      <c r="J34" s="117"/>
      <c r="K34" s="142">
        <v>14</v>
      </c>
      <c r="L34" s="135">
        <f t="shared" si="0"/>
        <v>12.5</v>
      </c>
    </row>
    <row r="35" spans="1:12" ht="16" thickBot="1" x14ac:dyDescent="0.4">
      <c r="A35" s="113">
        <v>22300432</v>
      </c>
      <c r="B35" s="55" t="s">
        <v>88</v>
      </c>
      <c r="C35" s="56" t="s">
        <v>89</v>
      </c>
      <c r="D35" s="66" t="s">
        <v>21</v>
      </c>
      <c r="E35" s="69" t="s">
        <v>24</v>
      </c>
      <c r="F35" s="25" t="s">
        <v>25</v>
      </c>
      <c r="G35" s="123">
        <v>14</v>
      </c>
      <c r="H35" s="130"/>
      <c r="I35" s="123">
        <v>13.5</v>
      </c>
      <c r="J35" s="117"/>
      <c r="K35" s="142">
        <v>14</v>
      </c>
      <c r="L35" s="136">
        <f t="shared" si="0"/>
        <v>13.75</v>
      </c>
    </row>
    <row r="36" spans="1:12" ht="16" thickBot="1" x14ac:dyDescent="0.4">
      <c r="A36" s="113">
        <v>22302410</v>
      </c>
      <c r="B36" s="55" t="s">
        <v>90</v>
      </c>
      <c r="C36" s="56" t="s">
        <v>87</v>
      </c>
      <c r="D36" s="66" t="s">
        <v>122</v>
      </c>
      <c r="E36" s="69" t="s">
        <v>123</v>
      </c>
      <c r="F36" s="25" t="s">
        <v>27</v>
      </c>
      <c r="G36" s="123">
        <v>13</v>
      </c>
      <c r="H36" s="130"/>
      <c r="I36" s="123">
        <v>14</v>
      </c>
      <c r="J36" s="117"/>
      <c r="K36" s="142">
        <v>14</v>
      </c>
      <c r="L36" s="135">
        <f t="shared" si="0"/>
        <v>13.5</v>
      </c>
    </row>
    <row r="37" spans="1:12" ht="16" thickBot="1" x14ac:dyDescent="0.4">
      <c r="A37" s="113">
        <v>22303017</v>
      </c>
      <c r="B37" s="55" t="s">
        <v>91</v>
      </c>
      <c r="C37" s="56" t="s">
        <v>92</v>
      </c>
      <c r="D37" s="66" t="s">
        <v>26</v>
      </c>
      <c r="E37" s="69" t="s">
        <v>28</v>
      </c>
      <c r="F37" s="25" t="s">
        <v>23</v>
      </c>
      <c r="G37" s="123">
        <v>9</v>
      </c>
      <c r="H37" s="130"/>
      <c r="I37" s="123">
        <v>10</v>
      </c>
      <c r="J37" s="117"/>
      <c r="K37" s="142">
        <v>13</v>
      </c>
      <c r="L37" s="135">
        <f t="shared" si="0"/>
        <v>9.5</v>
      </c>
    </row>
    <row r="38" spans="1:12" ht="16" thickBot="1" x14ac:dyDescent="0.4">
      <c r="A38" s="113">
        <v>22301667</v>
      </c>
      <c r="B38" s="55" t="s">
        <v>93</v>
      </c>
      <c r="C38" s="56" t="s">
        <v>94</v>
      </c>
      <c r="D38" s="66" t="s">
        <v>21</v>
      </c>
      <c r="E38" s="69" t="s">
        <v>24</v>
      </c>
      <c r="F38" s="25" t="s">
        <v>25</v>
      </c>
      <c r="G38" s="123">
        <v>13</v>
      </c>
      <c r="H38" s="130"/>
      <c r="I38" s="123">
        <v>19</v>
      </c>
      <c r="J38" s="117"/>
      <c r="K38" s="142">
        <v>12</v>
      </c>
      <c r="L38" s="135">
        <f t="shared" si="0"/>
        <v>16</v>
      </c>
    </row>
    <row r="39" spans="1:12" ht="16" thickBot="1" x14ac:dyDescent="0.4">
      <c r="A39" s="113">
        <v>22301310</v>
      </c>
      <c r="B39" s="55" t="s">
        <v>95</v>
      </c>
      <c r="C39" s="56" t="s">
        <v>92</v>
      </c>
      <c r="D39" s="66" t="s">
        <v>122</v>
      </c>
      <c r="E39" s="69" t="s">
        <v>124</v>
      </c>
      <c r="F39" s="25" t="s">
        <v>27</v>
      </c>
      <c r="G39" s="123">
        <v>18</v>
      </c>
      <c r="H39" s="130"/>
      <c r="I39" s="123">
        <v>16</v>
      </c>
      <c r="J39" s="117"/>
      <c r="K39" s="142">
        <v>0</v>
      </c>
      <c r="L39" s="135">
        <f t="shared" si="0"/>
        <v>17</v>
      </c>
    </row>
    <row r="40" spans="1:12" ht="16" thickBot="1" x14ac:dyDescent="0.4">
      <c r="A40" s="113">
        <v>22302602</v>
      </c>
      <c r="B40" s="55" t="s">
        <v>96</v>
      </c>
      <c r="C40" s="56" t="s">
        <v>97</v>
      </c>
      <c r="D40" s="66" t="s">
        <v>122</v>
      </c>
      <c r="E40" s="69" t="s">
        <v>124</v>
      </c>
      <c r="F40" s="25" t="s">
        <v>27</v>
      </c>
      <c r="G40" s="123">
        <v>10</v>
      </c>
      <c r="H40" s="130"/>
      <c r="I40" s="123">
        <v>8</v>
      </c>
      <c r="J40" s="117"/>
      <c r="K40" s="142">
        <v>11</v>
      </c>
      <c r="L40" s="135">
        <f t="shared" si="0"/>
        <v>9</v>
      </c>
    </row>
    <row r="41" spans="1:12" ht="16" thickBot="1" x14ac:dyDescent="0.4">
      <c r="A41" s="113">
        <v>22302879</v>
      </c>
      <c r="B41" s="55" t="s">
        <v>98</v>
      </c>
      <c r="C41" s="56" t="s">
        <v>99</v>
      </c>
      <c r="D41" s="66" t="s">
        <v>122</v>
      </c>
      <c r="E41" s="69" t="s">
        <v>124</v>
      </c>
      <c r="F41" s="25" t="s">
        <v>29</v>
      </c>
      <c r="G41" s="123">
        <v>15</v>
      </c>
      <c r="H41" s="130"/>
      <c r="I41" s="123">
        <v>15.5</v>
      </c>
      <c r="J41" s="117"/>
      <c r="K41" s="142">
        <v>13</v>
      </c>
      <c r="L41" s="136">
        <f t="shared" si="0"/>
        <v>15.25</v>
      </c>
    </row>
    <row r="42" spans="1:12" ht="16" thickBot="1" x14ac:dyDescent="0.4">
      <c r="A42" s="113">
        <v>22205767</v>
      </c>
      <c r="B42" s="55" t="s">
        <v>100</v>
      </c>
      <c r="C42" s="56" t="s">
        <v>101</v>
      </c>
      <c r="D42" s="66" t="s">
        <v>122</v>
      </c>
      <c r="E42" s="69" t="s">
        <v>124</v>
      </c>
      <c r="F42" s="25" t="s">
        <v>27</v>
      </c>
      <c r="G42" s="123">
        <v>14</v>
      </c>
      <c r="H42" s="130"/>
      <c r="I42" s="123">
        <v>15</v>
      </c>
      <c r="J42" s="117"/>
      <c r="K42" s="142">
        <v>13.5</v>
      </c>
      <c r="L42" s="135">
        <f t="shared" si="0"/>
        <v>14.5</v>
      </c>
    </row>
    <row r="43" spans="1:12" ht="16" thickBot="1" x14ac:dyDescent="0.4">
      <c r="A43" s="113">
        <v>22300520</v>
      </c>
      <c r="B43" s="55" t="s">
        <v>102</v>
      </c>
      <c r="C43" s="56" t="s">
        <v>103</v>
      </c>
      <c r="D43" s="66" t="s">
        <v>21</v>
      </c>
      <c r="E43" s="69" t="s">
        <v>24</v>
      </c>
      <c r="F43" s="25" t="s">
        <v>25</v>
      </c>
      <c r="G43" s="123">
        <v>14</v>
      </c>
      <c r="H43" s="130"/>
      <c r="I43" s="123">
        <v>14.5</v>
      </c>
      <c r="J43" s="117"/>
      <c r="K43" s="142">
        <v>12</v>
      </c>
      <c r="L43" s="136">
        <f t="shared" si="0"/>
        <v>14.25</v>
      </c>
    </row>
    <row r="44" spans="1:12" ht="16" thickBot="1" x14ac:dyDescent="0.4">
      <c r="A44" s="113">
        <v>22301264</v>
      </c>
      <c r="B44" s="55" t="s">
        <v>104</v>
      </c>
      <c r="C44" s="56" t="s">
        <v>105</v>
      </c>
      <c r="D44" s="66" t="s">
        <v>21</v>
      </c>
      <c r="E44" s="69" t="s">
        <v>22</v>
      </c>
      <c r="F44" s="25" t="s">
        <v>23</v>
      </c>
      <c r="G44" s="123">
        <v>14</v>
      </c>
      <c r="H44" s="130"/>
      <c r="I44" s="123">
        <v>15.5</v>
      </c>
      <c r="J44" s="117"/>
      <c r="K44" s="142">
        <v>15</v>
      </c>
      <c r="L44" s="136">
        <f t="shared" si="0"/>
        <v>14.75</v>
      </c>
    </row>
    <row r="45" spans="1:12" ht="16" thickBot="1" x14ac:dyDescent="0.4">
      <c r="A45" s="113">
        <v>22305570</v>
      </c>
      <c r="B45" s="55" t="s">
        <v>106</v>
      </c>
      <c r="C45" s="56" t="s">
        <v>107</v>
      </c>
      <c r="D45" s="66" t="s">
        <v>21</v>
      </c>
      <c r="E45" s="69" t="s">
        <v>24</v>
      </c>
      <c r="F45" s="25" t="s">
        <v>25</v>
      </c>
      <c r="G45" s="123">
        <v>15</v>
      </c>
      <c r="H45" s="130"/>
      <c r="I45" s="123">
        <v>16</v>
      </c>
      <c r="J45" s="117"/>
      <c r="K45" s="142">
        <v>12</v>
      </c>
      <c r="L45" s="135">
        <f t="shared" si="0"/>
        <v>15.5</v>
      </c>
    </row>
    <row r="46" spans="1:12" ht="16" thickBot="1" x14ac:dyDescent="0.4">
      <c r="A46" s="113">
        <v>22305136</v>
      </c>
      <c r="B46" s="55" t="s">
        <v>108</v>
      </c>
      <c r="C46" s="56" t="s">
        <v>109</v>
      </c>
      <c r="D46" s="66" t="s">
        <v>21</v>
      </c>
      <c r="E46" s="69" t="s">
        <v>22</v>
      </c>
      <c r="F46" s="25" t="s">
        <v>23</v>
      </c>
      <c r="G46" s="123">
        <v>16</v>
      </c>
      <c r="H46" s="130"/>
      <c r="I46" s="123">
        <v>18</v>
      </c>
      <c r="J46" s="117"/>
      <c r="K46" s="142">
        <v>18</v>
      </c>
      <c r="L46" s="135">
        <f t="shared" si="0"/>
        <v>17</v>
      </c>
    </row>
    <row r="47" spans="1:12" ht="16" thickBot="1" x14ac:dyDescent="0.4">
      <c r="A47" s="113">
        <v>22302092</v>
      </c>
      <c r="B47" s="55" t="s">
        <v>110</v>
      </c>
      <c r="C47" s="56" t="s">
        <v>111</v>
      </c>
      <c r="D47" s="66" t="s">
        <v>122</v>
      </c>
      <c r="E47" s="69" t="s">
        <v>123</v>
      </c>
      <c r="F47" s="25" t="s">
        <v>27</v>
      </c>
      <c r="G47" s="123">
        <v>14</v>
      </c>
      <c r="H47" s="130"/>
      <c r="I47" s="123">
        <v>17</v>
      </c>
      <c r="J47" s="117"/>
      <c r="K47" s="142">
        <v>14</v>
      </c>
      <c r="L47" s="135">
        <f t="shared" si="0"/>
        <v>15.5</v>
      </c>
    </row>
    <row r="48" spans="1:12" ht="16" thickBot="1" x14ac:dyDescent="0.4">
      <c r="A48" s="113">
        <v>22301688</v>
      </c>
      <c r="B48" s="55" t="s">
        <v>112</v>
      </c>
      <c r="C48" s="56" t="s">
        <v>113</v>
      </c>
      <c r="D48" s="66" t="s">
        <v>122</v>
      </c>
      <c r="E48" s="69" t="s">
        <v>124</v>
      </c>
      <c r="F48" s="25" t="s">
        <v>29</v>
      </c>
      <c r="G48" s="123">
        <v>16</v>
      </c>
      <c r="H48" s="130"/>
      <c r="I48" s="123">
        <v>17</v>
      </c>
      <c r="J48" s="117"/>
      <c r="K48" s="142">
        <v>13</v>
      </c>
      <c r="L48" s="135">
        <f t="shared" si="0"/>
        <v>16.5</v>
      </c>
    </row>
    <row r="49" spans="1:12" ht="16" thickBot="1" x14ac:dyDescent="0.4">
      <c r="A49" s="113">
        <v>22302193</v>
      </c>
      <c r="B49" s="55" t="s">
        <v>114</v>
      </c>
      <c r="C49" s="56" t="s">
        <v>115</v>
      </c>
      <c r="D49" s="66" t="s">
        <v>26</v>
      </c>
      <c r="E49" s="69" t="s">
        <v>28</v>
      </c>
      <c r="F49" s="25" t="s">
        <v>23</v>
      </c>
      <c r="G49" s="123">
        <v>12</v>
      </c>
      <c r="H49" s="130"/>
      <c r="I49" s="123">
        <v>14</v>
      </c>
      <c r="J49" s="117"/>
      <c r="K49" s="142">
        <v>13</v>
      </c>
      <c r="L49" s="135">
        <f t="shared" si="0"/>
        <v>13</v>
      </c>
    </row>
    <row r="50" spans="1:12" ht="16" thickBot="1" x14ac:dyDescent="0.4">
      <c r="A50" s="113">
        <v>22208606</v>
      </c>
      <c r="B50" s="55" t="s">
        <v>116</v>
      </c>
      <c r="C50" s="56" t="s">
        <v>117</v>
      </c>
      <c r="D50" s="66" t="s">
        <v>26</v>
      </c>
      <c r="E50" s="69" t="s">
        <v>28</v>
      </c>
      <c r="F50" s="25" t="s">
        <v>23</v>
      </c>
      <c r="G50" s="123">
        <v>14</v>
      </c>
      <c r="H50" s="130"/>
      <c r="I50" s="123">
        <v>16</v>
      </c>
      <c r="J50" s="117"/>
      <c r="K50" s="142">
        <v>13</v>
      </c>
      <c r="L50" s="135">
        <f t="shared" si="0"/>
        <v>15</v>
      </c>
    </row>
    <row r="51" spans="1:12" ht="16" thickBot="1" x14ac:dyDescent="0.4">
      <c r="A51" s="113">
        <v>22302168</v>
      </c>
      <c r="B51" s="55" t="s">
        <v>118</v>
      </c>
      <c r="C51" s="56" t="s">
        <v>119</v>
      </c>
      <c r="D51" s="66" t="s">
        <v>122</v>
      </c>
      <c r="E51" s="69" t="s">
        <v>124</v>
      </c>
      <c r="F51" s="25" t="s">
        <v>29</v>
      </c>
      <c r="G51" s="123">
        <v>17</v>
      </c>
      <c r="H51" s="130"/>
      <c r="I51" s="123">
        <v>15</v>
      </c>
      <c r="J51" s="117"/>
      <c r="K51" s="142">
        <v>12</v>
      </c>
      <c r="L51" s="135">
        <f t="shared" si="0"/>
        <v>16</v>
      </c>
    </row>
    <row r="52" spans="1:12" ht="16" thickBot="1" x14ac:dyDescent="0.4">
      <c r="A52" s="113">
        <v>22301479</v>
      </c>
      <c r="B52" s="62" t="s">
        <v>120</v>
      </c>
      <c r="C52" s="65" t="s">
        <v>121</v>
      </c>
      <c r="D52" s="67" t="s">
        <v>122</v>
      </c>
      <c r="E52" s="70" t="s">
        <v>124</v>
      </c>
      <c r="F52" s="75" t="s">
        <v>29</v>
      </c>
      <c r="G52" s="124">
        <v>11</v>
      </c>
      <c r="H52" s="131"/>
      <c r="I52" s="124">
        <v>11</v>
      </c>
      <c r="J52" s="173"/>
      <c r="K52" s="174">
        <v>14</v>
      </c>
      <c r="L52" s="135">
        <f t="shared" si="0"/>
        <v>11</v>
      </c>
    </row>
    <row r="53" spans="1:12" ht="19" thickBot="1" x14ac:dyDescent="0.4">
      <c r="G53" s="114">
        <f>AVERAGE(G6:G52)</f>
        <v>13.872340425531915</v>
      </c>
      <c r="H53" s="114"/>
      <c r="I53" s="171">
        <f>AVERAGE(I6:I52)</f>
        <v>14.76595744680851</v>
      </c>
      <c r="J53" s="175"/>
      <c r="K53" s="176"/>
      <c r="L53" s="172">
        <f>AVERAGE(L6:L52)</f>
        <v>14.319148936170214</v>
      </c>
    </row>
  </sheetData>
  <mergeCells count="6">
    <mergeCell ref="G3:H3"/>
    <mergeCell ref="G4:H4"/>
    <mergeCell ref="G5:H5"/>
    <mergeCell ref="I3:K3"/>
    <mergeCell ref="I4:K4"/>
    <mergeCell ref="I5:J5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selection activeCell="E56" sqref="E56"/>
    </sheetView>
  </sheetViews>
  <sheetFormatPr baseColWidth="10" defaultRowHeight="14.5" x14ac:dyDescent="0.35"/>
  <cols>
    <col min="1" max="1" width="8.81640625" style="111" customWidth="1"/>
    <col min="2" max="2" width="20.81640625" bestFit="1" customWidth="1"/>
    <col min="3" max="3" width="13" bestFit="1" customWidth="1"/>
    <col min="4" max="4" width="2.90625" customWidth="1"/>
    <col min="5" max="5" width="3.1796875" customWidth="1"/>
    <col min="6" max="6" width="8.1796875" customWidth="1"/>
    <col min="7" max="7" width="7.54296875" customWidth="1"/>
    <col min="8" max="8" width="4.81640625" customWidth="1"/>
    <col min="9" max="9" width="6.26953125" customWidth="1"/>
    <col min="10" max="10" width="6.08984375" customWidth="1"/>
    <col min="11" max="11" width="5.453125" style="108" bestFit="1" customWidth="1"/>
    <col min="12" max="12" width="3" bestFit="1" customWidth="1"/>
  </cols>
  <sheetData>
    <row r="1" spans="1:12" ht="15.5" x14ac:dyDescent="0.35">
      <c r="B1" s="17" t="s">
        <v>0</v>
      </c>
      <c r="C1" s="98" t="s">
        <v>133</v>
      </c>
      <c r="D1" s="98"/>
      <c r="E1" s="98"/>
      <c r="F1" s="98"/>
      <c r="G1" s="79"/>
      <c r="H1" s="79"/>
      <c r="I1" s="79"/>
      <c r="J1" s="79"/>
      <c r="K1" s="107" t="s">
        <v>8</v>
      </c>
    </row>
    <row r="2" spans="1:12" ht="15.5" x14ac:dyDescent="0.35">
      <c r="B2" s="24"/>
      <c r="C2" s="144" t="s">
        <v>134</v>
      </c>
      <c r="D2" s="8"/>
      <c r="E2" s="8"/>
      <c r="F2" s="8"/>
      <c r="G2" s="8"/>
      <c r="H2" s="8"/>
      <c r="I2" s="10"/>
      <c r="J2" s="10"/>
    </row>
    <row r="3" spans="1:12" x14ac:dyDescent="0.35">
      <c r="B3" s="6"/>
      <c r="C3" s="8"/>
      <c r="D3" s="8"/>
      <c r="E3" s="8"/>
      <c r="F3" s="8"/>
      <c r="G3" s="210" t="s">
        <v>6</v>
      </c>
      <c r="H3" s="211"/>
      <c r="I3" s="222" t="s">
        <v>7</v>
      </c>
      <c r="J3" s="222"/>
    </row>
    <row r="4" spans="1:12" ht="15" thickBot="1" x14ac:dyDescent="0.4">
      <c r="B4" s="2"/>
      <c r="C4" s="9"/>
      <c r="D4" s="9"/>
      <c r="E4" s="9"/>
      <c r="F4" s="9"/>
      <c r="G4" s="218" t="s">
        <v>12</v>
      </c>
      <c r="H4" s="219"/>
      <c r="I4" s="223" t="s">
        <v>125</v>
      </c>
      <c r="J4" s="223"/>
    </row>
    <row r="5" spans="1:12" ht="53" customHeight="1" thickBot="1" x14ac:dyDescent="0.4">
      <c r="B5" s="22" t="s">
        <v>1</v>
      </c>
      <c r="C5" s="23" t="s">
        <v>3</v>
      </c>
      <c r="D5" s="21" t="s">
        <v>4</v>
      </c>
      <c r="E5" s="50" t="s">
        <v>5</v>
      </c>
      <c r="F5" s="51" t="s">
        <v>11</v>
      </c>
      <c r="G5" s="220" t="s">
        <v>33</v>
      </c>
      <c r="H5" s="221"/>
      <c r="I5" s="220" t="s">
        <v>136</v>
      </c>
      <c r="J5" s="221"/>
      <c r="K5" s="99" t="s">
        <v>2</v>
      </c>
    </row>
    <row r="6" spans="1:12" ht="16" thickBot="1" x14ac:dyDescent="0.4">
      <c r="A6" s="112">
        <v>22303528</v>
      </c>
      <c r="B6" s="43" t="s">
        <v>34</v>
      </c>
      <c r="C6" s="54" t="s">
        <v>35</v>
      </c>
      <c r="D6" s="42" t="s">
        <v>21</v>
      </c>
      <c r="E6" s="68" t="s">
        <v>22</v>
      </c>
      <c r="F6" s="29" t="s">
        <v>23</v>
      </c>
      <c r="G6" s="146">
        <v>16.5</v>
      </c>
      <c r="H6" s="151"/>
      <c r="I6" s="155">
        <v>13</v>
      </c>
      <c r="J6" s="156"/>
      <c r="K6" s="136">
        <f>(G6+(I6*2))/3</f>
        <v>14.166666666666666</v>
      </c>
    </row>
    <row r="7" spans="1:12" ht="16" thickBot="1" x14ac:dyDescent="0.4">
      <c r="A7" s="112">
        <v>22302632</v>
      </c>
      <c r="B7" s="57" t="s">
        <v>36</v>
      </c>
      <c r="C7" s="58" t="s">
        <v>37</v>
      </c>
      <c r="D7" s="36" t="s">
        <v>21</v>
      </c>
      <c r="E7" s="53" t="s">
        <v>24</v>
      </c>
      <c r="F7" s="32" t="s">
        <v>23</v>
      </c>
      <c r="G7" s="143">
        <v>12.5</v>
      </c>
      <c r="H7" s="152"/>
      <c r="I7" s="157">
        <v>10</v>
      </c>
      <c r="J7" s="158"/>
      <c r="K7" s="136">
        <f t="shared" ref="K7:K52" si="0">(G7+(I7*2))/3</f>
        <v>10.833333333333334</v>
      </c>
    </row>
    <row r="8" spans="1:12" ht="16" thickBot="1" x14ac:dyDescent="0.4">
      <c r="A8" s="110">
        <v>22302885</v>
      </c>
      <c r="B8" s="57" t="s">
        <v>38</v>
      </c>
      <c r="C8" s="58" t="s">
        <v>39</v>
      </c>
      <c r="D8" s="36" t="s">
        <v>122</v>
      </c>
      <c r="E8" s="53" t="s">
        <v>123</v>
      </c>
      <c r="F8" s="32" t="s">
        <v>27</v>
      </c>
      <c r="G8" s="143">
        <v>13</v>
      </c>
      <c r="H8" s="152"/>
      <c r="I8" s="157">
        <v>16</v>
      </c>
      <c r="J8" s="158"/>
      <c r="K8" s="136">
        <f t="shared" si="0"/>
        <v>15</v>
      </c>
    </row>
    <row r="9" spans="1:12" ht="16" thickBot="1" x14ac:dyDescent="0.4">
      <c r="A9" s="112">
        <v>22102347</v>
      </c>
      <c r="B9" s="57" t="s">
        <v>40</v>
      </c>
      <c r="C9" s="58" t="s">
        <v>41</v>
      </c>
      <c r="D9" s="36" t="s">
        <v>122</v>
      </c>
      <c r="E9" s="53" t="s">
        <v>123</v>
      </c>
      <c r="F9" s="32" t="s">
        <v>27</v>
      </c>
      <c r="G9" s="143">
        <v>18.5</v>
      </c>
      <c r="H9" s="152"/>
      <c r="I9" s="157">
        <v>15</v>
      </c>
      <c r="J9" s="158"/>
      <c r="K9" s="136">
        <f t="shared" si="0"/>
        <v>16.166666666666668</v>
      </c>
    </row>
    <row r="10" spans="1:12" ht="16" thickBot="1" x14ac:dyDescent="0.4">
      <c r="A10" s="112">
        <v>22303654</v>
      </c>
      <c r="B10" s="57" t="s">
        <v>42</v>
      </c>
      <c r="C10" s="58" t="s">
        <v>43</v>
      </c>
      <c r="D10" s="36" t="s">
        <v>21</v>
      </c>
      <c r="E10" s="53" t="s">
        <v>141</v>
      </c>
      <c r="F10" s="32" t="s">
        <v>25</v>
      </c>
      <c r="G10" s="143">
        <v>14</v>
      </c>
      <c r="H10" s="152"/>
      <c r="I10" s="157">
        <v>9</v>
      </c>
      <c r="J10" s="158"/>
      <c r="K10" s="136">
        <f t="shared" si="0"/>
        <v>10.666666666666666</v>
      </c>
    </row>
    <row r="11" spans="1:12" ht="16" thickBot="1" x14ac:dyDescent="0.4">
      <c r="A11" s="112">
        <v>22301917</v>
      </c>
      <c r="B11" s="57" t="s">
        <v>44</v>
      </c>
      <c r="C11" s="58" t="s">
        <v>45</v>
      </c>
      <c r="D11" s="36" t="s">
        <v>122</v>
      </c>
      <c r="E11" s="53" t="s">
        <v>123</v>
      </c>
      <c r="F11" s="32" t="s">
        <v>27</v>
      </c>
      <c r="G11" s="143">
        <v>11</v>
      </c>
      <c r="H11" s="152"/>
      <c r="I11" s="157">
        <v>13</v>
      </c>
      <c r="J11" s="158"/>
      <c r="K11" s="136">
        <f t="shared" si="0"/>
        <v>12.333333333333334</v>
      </c>
    </row>
    <row r="12" spans="1:12" ht="16" thickBot="1" x14ac:dyDescent="0.4">
      <c r="A12" s="112">
        <v>22304400</v>
      </c>
      <c r="B12" s="55" t="s">
        <v>46</v>
      </c>
      <c r="C12" s="56" t="s">
        <v>47</v>
      </c>
      <c r="D12" s="20" t="s">
        <v>122</v>
      </c>
      <c r="E12" s="52" t="s">
        <v>124</v>
      </c>
      <c r="F12" s="25" t="s">
        <v>29</v>
      </c>
      <c r="G12" s="147">
        <v>14</v>
      </c>
      <c r="H12" s="89"/>
      <c r="I12" s="157">
        <v>16</v>
      </c>
      <c r="J12" s="158"/>
      <c r="K12" s="136">
        <f t="shared" si="0"/>
        <v>15.333333333333334</v>
      </c>
    </row>
    <row r="13" spans="1:12" ht="22.5" customHeight="1" thickBot="1" x14ac:dyDescent="0.4">
      <c r="A13" s="112">
        <v>22201929</v>
      </c>
      <c r="B13" s="57" t="s">
        <v>48</v>
      </c>
      <c r="C13" s="58" t="s">
        <v>18</v>
      </c>
      <c r="D13" s="36" t="s">
        <v>122</v>
      </c>
      <c r="E13" s="53" t="s">
        <v>123</v>
      </c>
      <c r="F13" s="32" t="s">
        <v>27</v>
      </c>
      <c r="G13" s="148">
        <v>9</v>
      </c>
      <c r="H13" s="153"/>
      <c r="I13" s="133">
        <v>0</v>
      </c>
      <c r="J13" s="177" t="s">
        <v>128</v>
      </c>
      <c r="K13" s="136">
        <f t="shared" si="0"/>
        <v>3</v>
      </c>
      <c r="L13" s="145"/>
    </row>
    <row r="14" spans="1:12" ht="16" thickBot="1" x14ac:dyDescent="0.4">
      <c r="A14" s="112">
        <v>22302701</v>
      </c>
      <c r="B14" s="55" t="s">
        <v>49</v>
      </c>
      <c r="C14" s="56" t="s">
        <v>50</v>
      </c>
      <c r="D14" s="20" t="s">
        <v>21</v>
      </c>
      <c r="E14" s="52" t="s">
        <v>141</v>
      </c>
      <c r="F14" s="25" t="s">
        <v>25</v>
      </c>
      <c r="G14" s="147">
        <v>14</v>
      </c>
      <c r="H14" s="89"/>
      <c r="I14" s="157">
        <v>11</v>
      </c>
      <c r="J14" s="158"/>
      <c r="K14" s="136">
        <f t="shared" si="0"/>
        <v>12</v>
      </c>
    </row>
    <row r="15" spans="1:12" ht="16" thickBot="1" x14ac:dyDescent="0.4">
      <c r="A15" s="112">
        <v>22303320</v>
      </c>
      <c r="B15" s="55" t="s">
        <v>51</v>
      </c>
      <c r="C15" s="56" t="s">
        <v>52</v>
      </c>
      <c r="D15" s="20" t="s">
        <v>21</v>
      </c>
      <c r="E15" s="52" t="s">
        <v>22</v>
      </c>
      <c r="F15" s="25" t="s">
        <v>23</v>
      </c>
      <c r="G15" s="147">
        <v>16</v>
      </c>
      <c r="H15" s="89"/>
      <c r="I15" s="157">
        <v>12</v>
      </c>
      <c r="J15" s="158"/>
      <c r="K15" s="136">
        <f t="shared" si="0"/>
        <v>13.333333333333334</v>
      </c>
    </row>
    <row r="16" spans="1:12" s="163" customFormat="1" ht="24.5" thickBot="1" x14ac:dyDescent="0.4">
      <c r="A16" s="112">
        <v>22005196</v>
      </c>
      <c r="B16" s="95" t="s">
        <v>53</v>
      </c>
      <c r="C16" s="96" t="s">
        <v>54</v>
      </c>
      <c r="D16" s="36" t="s">
        <v>21</v>
      </c>
      <c r="E16" s="72" t="s">
        <v>22</v>
      </c>
      <c r="F16" s="32" t="s">
        <v>23</v>
      </c>
      <c r="G16" s="148">
        <v>14</v>
      </c>
      <c r="H16" s="153"/>
      <c r="I16" s="157">
        <v>0</v>
      </c>
      <c r="J16" s="177" t="s">
        <v>140</v>
      </c>
      <c r="K16" s="136">
        <f t="shared" si="0"/>
        <v>4.666666666666667</v>
      </c>
      <c r="L16" s="97" t="s">
        <v>126</v>
      </c>
    </row>
    <row r="17" spans="1:12" ht="24.5" thickBot="1" x14ac:dyDescent="0.4">
      <c r="A17" s="112">
        <v>22301499</v>
      </c>
      <c r="B17" s="55" t="s">
        <v>55</v>
      </c>
      <c r="C17" s="56" t="s">
        <v>50</v>
      </c>
      <c r="D17" s="20" t="s">
        <v>21</v>
      </c>
      <c r="E17" s="52" t="s">
        <v>24</v>
      </c>
      <c r="F17" s="25" t="s">
        <v>23</v>
      </c>
      <c r="G17" s="147">
        <v>13</v>
      </c>
      <c r="H17" s="89"/>
      <c r="I17" s="157" t="s">
        <v>139</v>
      </c>
      <c r="J17" s="177" t="s">
        <v>138</v>
      </c>
      <c r="K17" s="136">
        <v>13</v>
      </c>
      <c r="L17" s="145"/>
    </row>
    <row r="18" spans="1:12" ht="16" thickBot="1" x14ac:dyDescent="0.4">
      <c r="A18" s="112">
        <v>22302989</v>
      </c>
      <c r="B18" s="57" t="s">
        <v>56</v>
      </c>
      <c r="C18" s="58" t="s">
        <v>57</v>
      </c>
      <c r="D18" s="36" t="s">
        <v>21</v>
      </c>
      <c r="E18" s="53" t="s">
        <v>24</v>
      </c>
      <c r="F18" s="32" t="s">
        <v>23</v>
      </c>
      <c r="G18" s="143">
        <v>13</v>
      </c>
      <c r="H18" s="152"/>
      <c r="I18" s="157">
        <v>10</v>
      </c>
      <c r="J18" s="158"/>
      <c r="K18" s="136">
        <f t="shared" si="0"/>
        <v>11</v>
      </c>
    </row>
    <row r="19" spans="1:12" ht="16" thickBot="1" x14ac:dyDescent="0.4">
      <c r="A19" s="112">
        <v>22302492</v>
      </c>
      <c r="B19" s="57" t="s">
        <v>58</v>
      </c>
      <c r="C19" s="58" t="s">
        <v>59</v>
      </c>
      <c r="D19" s="36" t="s">
        <v>21</v>
      </c>
      <c r="E19" s="53" t="s">
        <v>141</v>
      </c>
      <c r="F19" s="32" t="s">
        <v>25</v>
      </c>
      <c r="G19" s="143">
        <v>19</v>
      </c>
      <c r="H19" s="152"/>
      <c r="I19" s="157">
        <v>16</v>
      </c>
      <c r="J19" s="158"/>
      <c r="K19" s="136">
        <f t="shared" si="0"/>
        <v>17</v>
      </c>
    </row>
    <row r="20" spans="1:12" ht="16" thickBot="1" x14ac:dyDescent="0.4">
      <c r="A20" s="112">
        <v>22302243</v>
      </c>
      <c r="B20" s="55" t="s">
        <v>60</v>
      </c>
      <c r="C20" s="56" t="s">
        <v>61</v>
      </c>
      <c r="D20" s="20" t="s">
        <v>21</v>
      </c>
      <c r="E20" s="52" t="s">
        <v>24</v>
      </c>
      <c r="F20" s="25" t="s">
        <v>23</v>
      </c>
      <c r="G20" s="147">
        <v>13</v>
      </c>
      <c r="H20" s="89"/>
      <c r="I20" s="157">
        <v>14</v>
      </c>
      <c r="J20" s="158"/>
      <c r="K20" s="136">
        <f t="shared" si="0"/>
        <v>13.666666666666666</v>
      </c>
    </row>
    <row r="21" spans="1:12" ht="16" thickBot="1" x14ac:dyDescent="0.4">
      <c r="A21" s="112">
        <v>22206409</v>
      </c>
      <c r="B21" s="55" t="s">
        <v>62</v>
      </c>
      <c r="C21" s="56" t="s">
        <v>63</v>
      </c>
      <c r="D21" s="20" t="s">
        <v>21</v>
      </c>
      <c r="E21" s="52" t="s">
        <v>141</v>
      </c>
      <c r="F21" s="25" t="s">
        <v>25</v>
      </c>
      <c r="G21" s="147">
        <v>18</v>
      </c>
      <c r="H21" s="89"/>
      <c r="I21" s="157">
        <v>8</v>
      </c>
      <c r="J21" s="158"/>
      <c r="K21" s="136">
        <f t="shared" si="0"/>
        <v>11.333333333333334</v>
      </c>
    </row>
    <row r="22" spans="1:12" ht="16" thickBot="1" x14ac:dyDescent="0.4">
      <c r="A22" s="113">
        <v>22303658</v>
      </c>
      <c r="B22" s="57" t="s">
        <v>64</v>
      </c>
      <c r="C22" s="58" t="s">
        <v>65</v>
      </c>
      <c r="D22" s="36" t="s">
        <v>21</v>
      </c>
      <c r="E22" s="53" t="s">
        <v>22</v>
      </c>
      <c r="F22" s="32" t="s">
        <v>23</v>
      </c>
      <c r="G22" s="148">
        <v>11</v>
      </c>
      <c r="H22" s="153"/>
      <c r="I22" s="157">
        <v>9</v>
      </c>
      <c r="J22" s="158"/>
      <c r="K22" s="136">
        <f t="shared" si="0"/>
        <v>9.6666666666666661</v>
      </c>
    </row>
    <row r="23" spans="1:12" ht="16" thickBot="1" x14ac:dyDescent="0.4">
      <c r="A23" s="113">
        <v>22302294</v>
      </c>
      <c r="B23" s="57" t="s">
        <v>66</v>
      </c>
      <c r="C23" s="58" t="s">
        <v>67</v>
      </c>
      <c r="D23" s="36" t="s">
        <v>21</v>
      </c>
      <c r="E23" s="53" t="s">
        <v>24</v>
      </c>
      <c r="F23" s="32" t="s">
        <v>23</v>
      </c>
      <c r="G23" s="143">
        <v>17</v>
      </c>
      <c r="H23" s="152"/>
      <c r="I23" s="157">
        <v>10</v>
      </c>
      <c r="J23" s="158"/>
      <c r="K23" s="136">
        <f t="shared" si="0"/>
        <v>12.333333333333334</v>
      </c>
    </row>
    <row r="24" spans="1:12" ht="16" thickBot="1" x14ac:dyDescent="0.4">
      <c r="A24" s="113">
        <v>22200659</v>
      </c>
      <c r="B24" s="73" t="s">
        <v>19</v>
      </c>
      <c r="C24" s="78" t="s">
        <v>20</v>
      </c>
      <c r="D24" s="36" t="s">
        <v>26</v>
      </c>
      <c r="E24" s="53" t="s">
        <v>22</v>
      </c>
      <c r="F24" s="32" t="s">
        <v>23</v>
      </c>
      <c r="G24" s="143">
        <v>16</v>
      </c>
      <c r="H24" s="152"/>
      <c r="I24" s="157">
        <v>12</v>
      </c>
      <c r="J24" s="158"/>
      <c r="K24" s="136">
        <f t="shared" si="0"/>
        <v>13.333333333333334</v>
      </c>
    </row>
    <row r="25" spans="1:12" ht="16" thickBot="1" x14ac:dyDescent="0.4">
      <c r="A25" s="113">
        <v>22301228</v>
      </c>
      <c r="B25" s="57" t="s">
        <v>68</v>
      </c>
      <c r="C25" s="58" t="s">
        <v>69</v>
      </c>
      <c r="D25" s="36" t="s">
        <v>21</v>
      </c>
      <c r="E25" s="53" t="s">
        <v>22</v>
      </c>
      <c r="F25" s="32" t="s">
        <v>23</v>
      </c>
      <c r="G25" s="143">
        <v>13</v>
      </c>
      <c r="H25" s="152"/>
      <c r="I25" s="157">
        <v>11</v>
      </c>
      <c r="J25" s="158"/>
      <c r="K25" s="136">
        <f t="shared" si="0"/>
        <v>11.666666666666666</v>
      </c>
    </row>
    <row r="26" spans="1:12" ht="16" thickBot="1" x14ac:dyDescent="0.4">
      <c r="A26" s="113">
        <v>22202028</v>
      </c>
      <c r="B26" s="57" t="s">
        <v>70</v>
      </c>
      <c r="C26" s="58" t="s">
        <v>71</v>
      </c>
      <c r="D26" s="36" t="s">
        <v>122</v>
      </c>
      <c r="E26" s="53" t="s">
        <v>123</v>
      </c>
      <c r="F26" s="32" t="s">
        <v>27</v>
      </c>
      <c r="G26" s="143">
        <v>13</v>
      </c>
      <c r="H26" s="152"/>
      <c r="I26" s="157">
        <v>9</v>
      </c>
      <c r="J26" s="158"/>
      <c r="K26" s="136">
        <f t="shared" si="0"/>
        <v>10.333333333333334</v>
      </c>
    </row>
    <row r="27" spans="1:12" ht="16" thickBot="1" x14ac:dyDescent="0.4">
      <c r="A27" s="113">
        <v>22202151</v>
      </c>
      <c r="B27" s="57" t="s">
        <v>72</v>
      </c>
      <c r="C27" s="58" t="s">
        <v>73</v>
      </c>
      <c r="D27" s="36" t="s">
        <v>21</v>
      </c>
      <c r="E27" s="53" t="s">
        <v>22</v>
      </c>
      <c r="F27" s="32" t="s">
        <v>23</v>
      </c>
      <c r="G27" s="143">
        <v>14</v>
      </c>
      <c r="H27" s="152"/>
      <c r="I27" s="157">
        <v>13</v>
      </c>
      <c r="J27" s="158"/>
      <c r="K27" s="136">
        <f t="shared" si="0"/>
        <v>13.333333333333334</v>
      </c>
    </row>
    <row r="28" spans="1:12" ht="16" thickBot="1" x14ac:dyDescent="0.4">
      <c r="A28" s="113">
        <v>22301816</v>
      </c>
      <c r="B28" s="55" t="s">
        <v>74</v>
      </c>
      <c r="C28" s="56" t="s">
        <v>75</v>
      </c>
      <c r="D28" s="66" t="s">
        <v>21</v>
      </c>
      <c r="E28" s="52" t="s">
        <v>141</v>
      </c>
      <c r="F28" s="25" t="s">
        <v>25</v>
      </c>
      <c r="G28" s="147">
        <v>20</v>
      </c>
      <c r="H28" s="89"/>
      <c r="I28" s="167">
        <v>10</v>
      </c>
      <c r="J28" s="159"/>
      <c r="K28" s="136">
        <f t="shared" si="0"/>
        <v>13.333333333333334</v>
      </c>
    </row>
    <row r="29" spans="1:12" ht="16" thickBot="1" x14ac:dyDescent="0.4">
      <c r="A29" s="113">
        <v>22301010</v>
      </c>
      <c r="B29" s="55" t="s">
        <v>76</v>
      </c>
      <c r="C29" s="56" t="s">
        <v>77</v>
      </c>
      <c r="D29" s="66" t="s">
        <v>122</v>
      </c>
      <c r="E29" s="52" t="s">
        <v>123</v>
      </c>
      <c r="F29" s="25" t="s">
        <v>27</v>
      </c>
      <c r="G29" s="149">
        <v>11.5</v>
      </c>
      <c r="H29" s="86"/>
      <c r="I29" s="157">
        <v>14</v>
      </c>
      <c r="J29" s="158"/>
      <c r="K29" s="136">
        <f t="shared" si="0"/>
        <v>13.166666666666666</v>
      </c>
    </row>
    <row r="30" spans="1:12" ht="16" thickBot="1" x14ac:dyDescent="0.4">
      <c r="A30" s="113">
        <v>22300095</v>
      </c>
      <c r="B30" s="55" t="s">
        <v>78</v>
      </c>
      <c r="C30" s="56" t="s">
        <v>79</v>
      </c>
      <c r="D30" s="66" t="s">
        <v>21</v>
      </c>
      <c r="E30" s="52" t="s">
        <v>141</v>
      </c>
      <c r="F30" s="25" t="s">
        <v>25</v>
      </c>
      <c r="G30" s="149">
        <v>14</v>
      </c>
      <c r="H30" s="86"/>
      <c r="I30" s="157">
        <v>12</v>
      </c>
      <c r="J30" s="158"/>
      <c r="K30" s="136">
        <f t="shared" si="0"/>
        <v>12.666666666666666</v>
      </c>
    </row>
    <row r="31" spans="1:12" ht="16" thickBot="1" x14ac:dyDescent="0.4">
      <c r="A31" s="113">
        <v>22303044</v>
      </c>
      <c r="B31" s="55" t="s">
        <v>80</v>
      </c>
      <c r="C31" s="56" t="s">
        <v>81</v>
      </c>
      <c r="D31" s="66" t="s">
        <v>21</v>
      </c>
      <c r="E31" s="52" t="s">
        <v>22</v>
      </c>
      <c r="F31" s="25" t="s">
        <v>23</v>
      </c>
      <c r="G31" s="149">
        <v>19</v>
      </c>
      <c r="H31" s="86"/>
      <c r="I31" s="157">
        <v>10</v>
      </c>
      <c r="J31" s="158"/>
      <c r="K31" s="136">
        <f t="shared" si="0"/>
        <v>13</v>
      </c>
    </row>
    <row r="32" spans="1:12" ht="16" thickBot="1" x14ac:dyDescent="0.4">
      <c r="A32" s="113">
        <v>22301825</v>
      </c>
      <c r="B32" s="55" t="s">
        <v>82</v>
      </c>
      <c r="C32" s="56" t="s">
        <v>83</v>
      </c>
      <c r="D32" s="66" t="s">
        <v>21</v>
      </c>
      <c r="E32" s="52" t="s">
        <v>141</v>
      </c>
      <c r="F32" s="25" t="s">
        <v>25</v>
      </c>
      <c r="G32" s="149">
        <v>17</v>
      </c>
      <c r="H32" s="86"/>
      <c r="I32" s="157">
        <v>16</v>
      </c>
      <c r="J32" s="158"/>
      <c r="K32" s="136">
        <f t="shared" si="0"/>
        <v>16.333333333333332</v>
      </c>
    </row>
    <row r="33" spans="1:11" ht="16" thickBot="1" x14ac:dyDescent="0.4">
      <c r="A33" s="113">
        <v>22303006</v>
      </c>
      <c r="B33" s="55" t="s">
        <v>84</v>
      </c>
      <c r="C33" s="56" t="s">
        <v>85</v>
      </c>
      <c r="D33" s="66" t="s">
        <v>122</v>
      </c>
      <c r="E33" s="52" t="s">
        <v>124</v>
      </c>
      <c r="F33" s="25" t="s">
        <v>29</v>
      </c>
      <c r="G33" s="149">
        <v>14.5</v>
      </c>
      <c r="H33" s="86"/>
      <c r="I33" s="157">
        <v>13.5</v>
      </c>
      <c r="J33" s="158"/>
      <c r="K33" s="136">
        <f t="shared" si="0"/>
        <v>13.833333333333334</v>
      </c>
    </row>
    <row r="34" spans="1:11" ht="16" thickBot="1" x14ac:dyDescent="0.4">
      <c r="A34" s="113">
        <v>22300685</v>
      </c>
      <c r="B34" s="55" t="s">
        <v>86</v>
      </c>
      <c r="C34" s="56" t="s">
        <v>87</v>
      </c>
      <c r="D34" s="66" t="s">
        <v>21</v>
      </c>
      <c r="E34" s="52" t="s">
        <v>141</v>
      </c>
      <c r="F34" s="25" t="s">
        <v>25</v>
      </c>
      <c r="G34" s="149">
        <v>13.5</v>
      </c>
      <c r="H34" s="86"/>
      <c r="I34" s="157">
        <v>10</v>
      </c>
      <c r="J34" s="158"/>
      <c r="K34" s="136">
        <f t="shared" si="0"/>
        <v>11.166666666666666</v>
      </c>
    </row>
    <row r="35" spans="1:11" ht="16" thickBot="1" x14ac:dyDescent="0.4">
      <c r="A35" s="113">
        <v>22300432</v>
      </c>
      <c r="B35" s="55" t="s">
        <v>88</v>
      </c>
      <c r="C35" s="56" t="s">
        <v>89</v>
      </c>
      <c r="D35" s="66" t="s">
        <v>21</v>
      </c>
      <c r="E35" s="52" t="s">
        <v>141</v>
      </c>
      <c r="F35" s="25" t="s">
        <v>25</v>
      </c>
      <c r="G35" s="149">
        <v>18</v>
      </c>
      <c r="H35" s="86"/>
      <c r="I35" s="157">
        <v>12</v>
      </c>
      <c r="J35" s="158"/>
      <c r="K35" s="136">
        <f t="shared" si="0"/>
        <v>14</v>
      </c>
    </row>
    <row r="36" spans="1:11" ht="16" thickBot="1" x14ac:dyDescent="0.4">
      <c r="A36" s="113">
        <v>22302410</v>
      </c>
      <c r="B36" s="55" t="s">
        <v>90</v>
      </c>
      <c r="C36" s="56" t="s">
        <v>87</v>
      </c>
      <c r="D36" s="66" t="s">
        <v>122</v>
      </c>
      <c r="E36" s="52" t="s">
        <v>123</v>
      </c>
      <c r="F36" s="25" t="s">
        <v>27</v>
      </c>
      <c r="G36" s="149">
        <v>15</v>
      </c>
      <c r="H36" s="86"/>
      <c r="I36" s="157">
        <v>12</v>
      </c>
      <c r="J36" s="158"/>
      <c r="K36" s="136">
        <f t="shared" si="0"/>
        <v>13</v>
      </c>
    </row>
    <row r="37" spans="1:11" ht="16" thickBot="1" x14ac:dyDescent="0.4">
      <c r="A37" s="113">
        <v>22303017</v>
      </c>
      <c r="B37" s="55" t="s">
        <v>91</v>
      </c>
      <c r="C37" s="56" t="s">
        <v>92</v>
      </c>
      <c r="D37" s="66" t="s">
        <v>21</v>
      </c>
      <c r="E37" s="52" t="s">
        <v>24</v>
      </c>
      <c r="F37" s="25" t="s">
        <v>23</v>
      </c>
      <c r="G37" s="149">
        <v>11</v>
      </c>
      <c r="H37" s="86"/>
      <c r="I37" s="157">
        <v>10</v>
      </c>
      <c r="J37" s="158"/>
      <c r="K37" s="136">
        <f t="shared" si="0"/>
        <v>10.333333333333334</v>
      </c>
    </row>
    <row r="38" spans="1:11" ht="16" thickBot="1" x14ac:dyDescent="0.4">
      <c r="A38" s="113">
        <v>22301667</v>
      </c>
      <c r="B38" s="55" t="s">
        <v>93</v>
      </c>
      <c r="C38" s="56" t="s">
        <v>94</v>
      </c>
      <c r="D38" s="66" t="s">
        <v>21</v>
      </c>
      <c r="E38" s="52" t="s">
        <v>141</v>
      </c>
      <c r="F38" s="25" t="s">
        <v>25</v>
      </c>
      <c r="G38" s="149">
        <v>17</v>
      </c>
      <c r="H38" s="86"/>
      <c r="I38" s="157">
        <v>15</v>
      </c>
      <c r="J38" s="158"/>
      <c r="K38" s="136">
        <f t="shared" si="0"/>
        <v>15.666666666666666</v>
      </c>
    </row>
    <row r="39" spans="1:11" ht="16" thickBot="1" x14ac:dyDescent="0.4">
      <c r="A39" s="113">
        <v>22301310</v>
      </c>
      <c r="B39" s="55" t="s">
        <v>95</v>
      </c>
      <c r="C39" s="56" t="s">
        <v>92</v>
      </c>
      <c r="D39" s="66" t="s">
        <v>122</v>
      </c>
      <c r="E39" s="52" t="s">
        <v>124</v>
      </c>
      <c r="F39" s="25" t="s">
        <v>27</v>
      </c>
      <c r="G39" s="149">
        <v>18</v>
      </c>
      <c r="H39" s="86"/>
      <c r="I39" s="157">
        <v>18</v>
      </c>
      <c r="J39" s="158"/>
      <c r="K39" s="136">
        <f t="shared" si="0"/>
        <v>18</v>
      </c>
    </row>
    <row r="40" spans="1:11" ht="16" thickBot="1" x14ac:dyDescent="0.4">
      <c r="A40" s="113">
        <v>22302602</v>
      </c>
      <c r="B40" s="55" t="s">
        <v>96</v>
      </c>
      <c r="C40" s="56" t="s">
        <v>97</v>
      </c>
      <c r="D40" s="66" t="s">
        <v>122</v>
      </c>
      <c r="E40" s="52" t="s">
        <v>124</v>
      </c>
      <c r="F40" s="25" t="s">
        <v>27</v>
      </c>
      <c r="G40" s="149">
        <v>14</v>
      </c>
      <c r="H40" s="86"/>
      <c r="I40" s="157">
        <v>15</v>
      </c>
      <c r="J40" s="158"/>
      <c r="K40" s="136">
        <f t="shared" si="0"/>
        <v>14.666666666666666</v>
      </c>
    </row>
    <row r="41" spans="1:11" ht="16" thickBot="1" x14ac:dyDescent="0.4">
      <c r="A41" s="113">
        <v>22302879</v>
      </c>
      <c r="B41" s="55" t="s">
        <v>98</v>
      </c>
      <c r="C41" s="56" t="s">
        <v>99</v>
      </c>
      <c r="D41" s="66" t="s">
        <v>122</v>
      </c>
      <c r="E41" s="52" t="s">
        <v>124</v>
      </c>
      <c r="F41" s="25" t="s">
        <v>29</v>
      </c>
      <c r="G41" s="149">
        <v>14</v>
      </c>
      <c r="H41" s="86"/>
      <c r="I41" s="157">
        <v>12.5</v>
      </c>
      <c r="J41" s="158"/>
      <c r="K41" s="136">
        <f t="shared" si="0"/>
        <v>13</v>
      </c>
    </row>
    <row r="42" spans="1:11" ht="16" thickBot="1" x14ac:dyDescent="0.4">
      <c r="A42" s="113">
        <v>22205767</v>
      </c>
      <c r="B42" s="55" t="s">
        <v>100</v>
      </c>
      <c r="C42" s="56" t="s">
        <v>101</v>
      </c>
      <c r="D42" s="66" t="s">
        <v>122</v>
      </c>
      <c r="E42" s="52" t="s">
        <v>124</v>
      </c>
      <c r="F42" s="25" t="s">
        <v>27</v>
      </c>
      <c r="G42" s="149">
        <v>16.5</v>
      </c>
      <c r="H42" s="86"/>
      <c r="I42" s="157">
        <v>13</v>
      </c>
      <c r="J42" s="158"/>
      <c r="K42" s="136">
        <f t="shared" si="0"/>
        <v>14.166666666666666</v>
      </c>
    </row>
    <row r="43" spans="1:11" ht="16" thickBot="1" x14ac:dyDescent="0.4">
      <c r="A43" s="113">
        <v>22300520</v>
      </c>
      <c r="B43" s="55" t="s">
        <v>102</v>
      </c>
      <c r="C43" s="56" t="s">
        <v>103</v>
      </c>
      <c r="D43" s="66" t="s">
        <v>21</v>
      </c>
      <c r="E43" s="52" t="s">
        <v>141</v>
      </c>
      <c r="F43" s="25" t="s">
        <v>25</v>
      </c>
      <c r="G43" s="149">
        <v>13</v>
      </c>
      <c r="H43" s="86"/>
      <c r="I43" s="157">
        <v>13</v>
      </c>
      <c r="J43" s="158"/>
      <c r="K43" s="136">
        <f t="shared" si="0"/>
        <v>13</v>
      </c>
    </row>
    <row r="44" spans="1:11" ht="16" thickBot="1" x14ac:dyDescent="0.4">
      <c r="A44" s="113">
        <v>22301264</v>
      </c>
      <c r="B44" s="55" t="s">
        <v>104</v>
      </c>
      <c r="C44" s="56" t="s">
        <v>105</v>
      </c>
      <c r="D44" s="66" t="s">
        <v>21</v>
      </c>
      <c r="E44" s="52" t="s">
        <v>24</v>
      </c>
      <c r="F44" s="25" t="s">
        <v>23</v>
      </c>
      <c r="G44" s="149">
        <v>12</v>
      </c>
      <c r="H44" s="86"/>
      <c r="I44" s="157">
        <v>12</v>
      </c>
      <c r="J44" s="158"/>
      <c r="K44" s="136">
        <f t="shared" si="0"/>
        <v>12</v>
      </c>
    </row>
    <row r="45" spans="1:11" ht="16" thickBot="1" x14ac:dyDescent="0.4">
      <c r="A45" s="113">
        <v>22305570</v>
      </c>
      <c r="B45" s="55" t="s">
        <v>106</v>
      </c>
      <c r="C45" s="56" t="s">
        <v>107</v>
      </c>
      <c r="D45" s="66" t="s">
        <v>21</v>
      </c>
      <c r="E45" s="52" t="s">
        <v>141</v>
      </c>
      <c r="F45" s="25" t="s">
        <v>25</v>
      </c>
      <c r="G45" s="149">
        <v>15</v>
      </c>
      <c r="H45" s="86"/>
      <c r="I45" s="157">
        <v>11</v>
      </c>
      <c r="J45" s="158"/>
      <c r="K45" s="136">
        <f t="shared" si="0"/>
        <v>12.333333333333334</v>
      </c>
    </row>
    <row r="46" spans="1:11" ht="16" thickBot="1" x14ac:dyDescent="0.4">
      <c r="A46" s="113">
        <v>22305136</v>
      </c>
      <c r="B46" s="55" t="s">
        <v>108</v>
      </c>
      <c r="C46" s="56" t="s">
        <v>109</v>
      </c>
      <c r="D46" s="66" t="s">
        <v>21</v>
      </c>
      <c r="E46" s="52" t="s">
        <v>24</v>
      </c>
      <c r="F46" s="25" t="s">
        <v>23</v>
      </c>
      <c r="G46" s="149">
        <v>18</v>
      </c>
      <c r="H46" s="86"/>
      <c r="I46" s="157">
        <v>14</v>
      </c>
      <c r="J46" s="158"/>
      <c r="K46" s="136">
        <f t="shared" si="0"/>
        <v>15.333333333333334</v>
      </c>
    </row>
    <row r="47" spans="1:11" ht="16" thickBot="1" x14ac:dyDescent="0.4">
      <c r="A47" s="113">
        <v>22302092</v>
      </c>
      <c r="B47" s="55" t="s">
        <v>110</v>
      </c>
      <c r="C47" s="56" t="s">
        <v>111</v>
      </c>
      <c r="D47" s="66" t="s">
        <v>122</v>
      </c>
      <c r="E47" s="52" t="s">
        <v>123</v>
      </c>
      <c r="F47" s="25" t="s">
        <v>27</v>
      </c>
      <c r="G47" s="149">
        <v>13</v>
      </c>
      <c r="H47" s="86"/>
      <c r="I47" s="157">
        <v>9</v>
      </c>
      <c r="J47" s="158"/>
      <c r="K47" s="136">
        <f t="shared" si="0"/>
        <v>10.333333333333334</v>
      </c>
    </row>
    <row r="48" spans="1:11" ht="16" thickBot="1" x14ac:dyDescent="0.4">
      <c r="A48" s="113">
        <v>22301688</v>
      </c>
      <c r="B48" s="55" t="s">
        <v>112</v>
      </c>
      <c r="C48" s="56" t="s">
        <v>113</v>
      </c>
      <c r="D48" s="66" t="s">
        <v>122</v>
      </c>
      <c r="E48" s="52" t="s">
        <v>124</v>
      </c>
      <c r="F48" s="25" t="s">
        <v>29</v>
      </c>
      <c r="G48" s="149">
        <v>16</v>
      </c>
      <c r="H48" s="86"/>
      <c r="I48" s="157">
        <v>13.5</v>
      </c>
      <c r="J48" s="158"/>
      <c r="K48" s="136">
        <f t="shared" si="0"/>
        <v>14.333333333333334</v>
      </c>
    </row>
    <row r="49" spans="1:11" ht="16" thickBot="1" x14ac:dyDescent="0.4">
      <c r="A49" s="113">
        <v>22302193</v>
      </c>
      <c r="B49" s="55" t="s">
        <v>114</v>
      </c>
      <c r="C49" s="56" t="s">
        <v>115</v>
      </c>
      <c r="D49" s="66" t="s">
        <v>122</v>
      </c>
      <c r="E49" s="52" t="s">
        <v>124</v>
      </c>
      <c r="F49" s="25" t="s">
        <v>23</v>
      </c>
      <c r="G49" s="149">
        <v>12</v>
      </c>
      <c r="H49" s="86"/>
      <c r="I49" s="157">
        <v>14</v>
      </c>
      <c r="J49" s="158"/>
      <c r="K49" s="136">
        <f t="shared" si="0"/>
        <v>13.333333333333334</v>
      </c>
    </row>
    <row r="50" spans="1:11" ht="16" thickBot="1" x14ac:dyDescent="0.4">
      <c r="A50" s="113">
        <v>22208606</v>
      </c>
      <c r="B50" s="55" t="s">
        <v>116</v>
      </c>
      <c r="C50" s="56" t="s">
        <v>117</v>
      </c>
      <c r="D50" s="66" t="s">
        <v>21</v>
      </c>
      <c r="E50" s="52" t="s">
        <v>24</v>
      </c>
      <c r="F50" s="25" t="s">
        <v>23</v>
      </c>
      <c r="G50" s="149">
        <v>16</v>
      </c>
      <c r="H50" s="86"/>
      <c r="I50" s="157">
        <v>14</v>
      </c>
      <c r="J50" s="158"/>
      <c r="K50" s="136">
        <f t="shared" si="0"/>
        <v>14.666666666666666</v>
      </c>
    </row>
    <row r="51" spans="1:11" ht="16" thickBot="1" x14ac:dyDescent="0.4">
      <c r="A51" s="113">
        <v>22302168</v>
      </c>
      <c r="B51" s="55" t="s">
        <v>118</v>
      </c>
      <c r="C51" s="56" t="s">
        <v>119</v>
      </c>
      <c r="D51" s="66" t="s">
        <v>122</v>
      </c>
      <c r="E51" s="52" t="s">
        <v>124</v>
      </c>
      <c r="F51" s="25" t="s">
        <v>29</v>
      </c>
      <c r="G51" s="149">
        <v>16.5</v>
      </c>
      <c r="H51" s="86"/>
      <c r="I51" s="157">
        <v>15</v>
      </c>
      <c r="J51" s="158"/>
      <c r="K51" s="136">
        <f t="shared" si="0"/>
        <v>15.5</v>
      </c>
    </row>
    <row r="52" spans="1:11" ht="16" thickBot="1" x14ac:dyDescent="0.4">
      <c r="A52" s="113">
        <v>22301479</v>
      </c>
      <c r="B52" s="62" t="s">
        <v>120</v>
      </c>
      <c r="C52" s="65" t="s">
        <v>121</v>
      </c>
      <c r="D52" s="67" t="s">
        <v>122</v>
      </c>
      <c r="E52" s="178" t="s">
        <v>124</v>
      </c>
      <c r="F52" s="75" t="s">
        <v>29</v>
      </c>
      <c r="G52" s="150">
        <v>13</v>
      </c>
      <c r="H52" s="154"/>
      <c r="I52" s="160">
        <v>15</v>
      </c>
      <c r="J52" s="161"/>
      <c r="K52" s="136">
        <f t="shared" si="0"/>
        <v>14.333333333333334</v>
      </c>
    </row>
    <row r="53" spans="1:11" ht="19" thickBot="1" x14ac:dyDescent="0.4">
      <c r="G53" s="114">
        <f>AVERAGE(G6:G52)</f>
        <v>14.680851063829786</v>
      </c>
      <c r="H53" s="114"/>
      <c r="I53" s="114">
        <f>AVERAGE(I6:I52)</f>
        <v>11.967391304347826</v>
      </c>
      <c r="J53" s="114"/>
      <c r="K53" s="109">
        <f>AVERAGE(K6:K52)</f>
        <v>12.886524822695039</v>
      </c>
    </row>
  </sheetData>
  <autoFilter ref="E6:E53"/>
  <mergeCells count="6">
    <mergeCell ref="G3:H3"/>
    <mergeCell ref="G4:H4"/>
    <mergeCell ref="G5:H5"/>
    <mergeCell ref="I3:J3"/>
    <mergeCell ref="I4:J4"/>
    <mergeCell ref="I5:J5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topLeftCell="A4" zoomScaleNormal="100" workbookViewId="0">
      <selection activeCell="H48" sqref="H48"/>
    </sheetView>
  </sheetViews>
  <sheetFormatPr baseColWidth="10" defaultRowHeight="14.5" x14ac:dyDescent="0.35"/>
  <cols>
    <col min="1" max="1" width="19.7265625" bestFit="1" customWidth="1"/>
    <col min="2" max="2" width="14.26953125" customWidth="1"/>
    <col min="3" max="3" width="5.08984375" bestFit="1" customWidth="1"/>
    <col min="4" max="4" width="5.6328125" bestFit="1" customWidth="1"/>
    <col min="5" max="5" width="8.08984375" bestFit="1" customWidth="1"/>
    <col min="6" max="6" width="9" customWidth="1"/>
    <col min="7" max="7" width="8.36328125" customWidth="1"/>
    <col min="8" max="8" width="9.36328125" customWidth="1"/>
    <col min="9" max="9" width="6.90625" customWidth="1"/>
    <col min="10" max="10" width="11.1796875" bestFit="1" customWidth="1"/>
    <col min="11" max="11" width="6.26953125" bestFit="1" customWidth="1"/>
    <col min="13" max="13" width="8.26953125" bestFit="1" customWidth="1"/>
  </cols>
  <sheetData>
    <row r="1" spans="1:13" ht="30" customHeight="1" x14ac:dyDescent="0.35">
      <c r="A1" s="16" t="s">
        <v>0</v>
      </c>
      <c r="B1" s="180" t="s">
        <v>14</v>
      </c>
      <c r="C1" s="98"/>
      <c r="D1" s="98"/>
      <c r="E1" s="98"/>
      <c r="F1" s="98"/>
      <c r="G1" s="33"/>
      <c r="H1" s="48"/>
      <c r="I1" s="98"/>
      <c r="J1" s="44"/>
      <c r="K1" s="98"/>
      <c r="L1" s="14" t="s">
        <v>9</v>
      </c>
      <c r="M1" s="27"/>
    </row>
    <row r="2" spans="1:13" x14ac:dyDescent="0.35">
      <c r="A2" s="24"/>
      <c r="B2" s="12"/>
      <c r="C2" s="14"/>
      <c r="D2" s="15"/>
      <c r="E2" s="15"/>
      <c r="F2" s="14"/>
      <c r="G2" s="14"/>
      <c r="H2" s="14"/>
      <c r="I2" s="14"/>
      <c r="J2" s="14"/>
      <c r="K2" s="14"/>
      <c r="L2" s="14"/>
      <c r="M2" s="27"/>
    </row>
    <row r="3" spans="1:13" ht="15" thickBot="1" x14ac:dyDescent="0.4">
      <c r="A3" s="24"/>
      <c r="B3" s="12"/>
      <c r="C3" s="14"/>
      <c r="D3" s="15"/>
      <c r="E3" s="15"/>
      <c r="F3" s="14"/>
      <c r="G3" s="14"/>
      <c r="H3" s="14"/>
      <c r="I3" s="14"/>
      <c r="J3" s="14"/>
      <c r="K3" s="14"/>
      <c r="L3" s="14"/>
      <c r="M3" s="27"/>
    </row>
    <row r="4" spans="1:13" x14ac:dyDescent="0.35">
      <c r="A4" s="7"/>
      <c r="B4" s="12"/>
      <c r="C4" s="14"/>
      <c r="D4" s="15"/>
      <c r="E4" s="15"/>
      <c r="F4" s="226" t="s">
        <v>13</v>
      </c>
      <c r="G4" s="227"/>
      <c r="H4" s="239" t="s">
        <v>13</v>
      </c>
      <c r="I4" s="240"/>
      <c r="J4" s="226" t="s">
        <v>13</v>
      </c>
      <c r="K4" s="227"/>
      <c r="L4" s="14"/>
      <c r="M4" s="27"/>
    </row>
    <row r="5" spans="1:13" ht="24.5" customHeight="1" thickBot="1" x14ac:dyDescent="0.4">
      <c r="A5" s="4"/>
      <c r="B5" s="13"/>
      <c r="C5" s="5"/>
      <c r="D5" s="9"/>
      <c r="E5" s="9"/>
      <c r="F5" s="232" t="s">
        <v>16</v>
      </c>
      <c r="G5" s="233"/>
      <c r="H5" s="241" t="s">
        <v>16</v>
      </c>
      <c r="I5" s="242"/>
      <c r="J5" s="228" t="s">
        <v>147</v>
      </c>
      <c r="K5" s="229"/>
      <c r="L5" s="3"/>
      <c r="M5" s="28"/>
    </row>
    <row r="6" spans="1:13" ht="15" customHeight="1" x14ac:dyDescent="0.35">
      <c r="A6" s="101" t="s">
        <v>1</v>
      </c>
      <c r="B6" s="103" t="s">
        <v>3</v>
      </c>
      <c r="C6" s="101" t="s">
        <v>4</v>
      </c>
      <c r="D6" s="103" t="s">
        <v>5</v>
      </c>
      <c r="E6" s="105" t="s">
        <v>15</v>
      </c>
      <c r="F6" s="234" t="s">
        <v>31</v>
      </c>
      <c r="G6" s="236" t="s">
        <v>142</v>
      </c>
      <c r="H6" s="238" t="s">
        <v>143</v>
      </c>
      <c r="I6" s="230" t="s">
        <v>144</v>
      </c>
      <c r="J6" s="224" t="s">
        <v>32</v>
      </c>
      <c r="K6" s="230" t="s">
        <v>144</v>
      </c>
      <c r="L6" s="99" t="s">
        <v>2</v>
      </c>
      <c r="M6" s="26"/>
    </row>
    <row r="7" spans="1:13" ht="24.5" customHeight="1" thickBot="1" x14ac:dyDescent="0.4">
      <c r="A7" s="102"/>
      <c r="B7" s="104"/>
      <c r="C7" s="102"/>
      <c r="D7" s="104"/>
      <c r="E7" s="106"/>
      <c r="F7" s="235"/>
      <c r="G7" s="237"/>
      <c r="H7" s="225"/>
      <c r="I7" s="231"/>
      <c r="J7" s="225"/>
      <c r="K7" s="231"/>
      <c r="L7" s="100"/>
      <c r="M7" s="26"/>
    </row>
    <row r="8" spans="1:13" ht="16" thickBot="1" x14ac:dyDescent="0.4">
      <c r="A8" s="43" t="s">
        <v>34</v>
      </c>
      <c r="B8" s="80" t="s">
        <v>35</v>
      </c>
      <c r="C8" s="181"/>
      <c r="D8" s="189"/>
      <c r="E8" s="187" t="str">
        <f>[1]S6!J13</f>
        <v>II</v>
      </c>
      <c r="F8" s="197">
        <v>16.5</v>
      </c>
      <c r="G8" s="198"/>
      <c r="H8" s="76">
        <v>14</v>
      </c>
      <c r="I8" s="76"/>
      <c r="J8" s="46">
        <v>14</v>
      </c>
      <c r="K8" s="46"/>
      <c r="L8" s="209">
        <f>(G8+H8+(J8*2))/4</f>
        <v>10.5</v>
      </c>
      <c r="M8" s="49"/>
    </row>
    <row r="9" spans="1:13" ht="16" thickBot="1" x14ac:dyDescent="0.4">
      <c r="A9" s="57" t="s">
        <v>36</v>
      </c>
      <c r="B9" s="81" t="s">
        <v>37</v>
      </c>
      <c r="C9" s="182"/>
      <c r="D9" s="190"/>
      <c r="E9" s="188" t="str">
        <f>[1]S6!J14</f>
        <v>II</v>
      </c>
      <c r="F9" s="45">
        <v>12</v>
      </c>
      <c r="G9" s="86"/>
      <c r="H9" s="47">
        <v>12</v>
      </c>
      <c r="I9" s="47"/>
      <c r="J9" s="38">
        <v>9</v>
      </c>
      <c r="K9" s="38"/>
      <c r="L9" s="209">
        <f t="shared" ref="L9:L54" si="0">(G9+H9+(J9*2))/4</f>
        <v>7.5</v>
      </c>
      <c r="M9" s="49"/>
    </row>
    <row r="10" spans="1:13" ht="16" thickBot="1" x14ac:dyDescent="0.4">
      <c r="A10" s="57" t="s">
        <v>38</v>
      </c>
      <c r="B10" s="81" t="s">
        <v>39</v>
      </c>
      <c r="C10" s="182"/>
      <c r="D10" s="190"/>
      <c r="E10" s="188" t="str">
        <f>[1]S6!J15</f>
        <v>ALT - II</v>
      </c>
      <c r="F10" s="45">
        <v>17</v>
      </c>
      <c r="G10" s="86"/>
      <c r="H10" s="47">
        <v>14</v>
      </c>
      <c r="I10" s="47"/>
      <c r="J10" s="47"/>
      <c r="K10" s="47"/>
      <c r="L10" s="209">
        <f t="shared" si="0"/>
        <v>3.5</v>
      </c>
      <c r="M10" s="49"/>
    </row>
    <row r="11" spans="1:13" ht="16" thickBot="1" x14ac:dyDescent="0.4">
      <c r="A11" s="57" t="s">
        <v>40</v>
      </c>
      <c r="B11" s="81" t="s">
        <v>41</v>
      </c>
      <c r="C11" s="182"/>
      <c r="D11" s="190"/>
      <c r="E11" s="188" t="str">
        <f>[1]S6!J16</f>
        <v>ALT - II</v>
      </c>
      <c r="F11" s="45">
        <v>15.5</v>
      </c>
      <c r="G11" s="86"/>
      <c r="H11" s="47">
        <v>17</v>
      </c>
      <c r="I11" s="47"/>
      <c r="J11" s="47"/>
      <c r="K11" s="47"/>
      <c r="L11" s="209">
        <f t="shared" si="0"/>
        <v>4.25</v>
      </c>
      <c r="M11" s="49"/>
    </row>
    <row r="12" spans="1:13" ht="16" thickBot="1" x14ac:dyDescent="0.4">
      <c r="A12" s="57" t="s">
        <v>42</v>
      </c>
      <c r="B12" s="81" t="s">
        <v>43</v>
      </c>
      <c r="C12" s="30" t="str">
        <f>[1]S6!G17</f>
        <v>A</v>
      </c>
      <c r="D12" s="191" t="str">
        <f>[1]S6!H17</f>
        <v>a3</v>
      </c>
      <c r="E12" s="188" t="str">
        <f>[1]S6!J17</f>
        <v>SNRV</v>
      </c>
      <c r="F12" s="45">
        <v>14.5</v>
      </c>
      <c r="G12" s="86"/>
      <c r="H12" s="47">
        <v>15</v>
      </c>
      <c r="I12" s="47"/>
      <c r="J12" s="38">
        <v>12</v>
      </c>
      <c r="K12" s="38"/>
      <c r="L12" s="209">
        <f t="shared" si="0"/>
        <v>9.75</v>
      </c>
      <c r="M12" s="49"/>
    </row>
    <row r="13" spans="1:13" ht="16" thickBot="1" x14ac:dyDescent="0.4">
      <c r="A13" s="57" t="s">
        <v>44</v>
      </c>
      <c r="B13" s="81" t="s">
        <v>45</v>
      </c>
      <c r="C13" s="30" t="str">
        <f>[1]S6!G18</f>
        <v>C</v>
      </c>
      <c r="D13" s="191" t="str">
        <f>[1]S6!H18</f>
        <v>c1</v>
      </c>
      <c r="E13" s="188" t="str">
        <f>[1]S6!J18</f>
        <v>ALT - II</v>
      </c>
      <c r="F13" s="45">
        <v>15.5</v>
      </c>
      <c r="G13" s="86"/>
      <c r="H13" s="204">
        <v>9</v>
      </c>
      <c r="I13" s="77"/>
      <c r="J13" s="38"/>
      <c r="K13" s="38"/>
      <c r="L13" s="209">
        <f t="shared" si="0"/>
        <v>2.25</v>
      </c>
      <c r="M13" s="49"/>
    </row>
    <row r="14" spans="1:13" ht="16" thickBot="1" x14ac:dyDescent="0.4">
      <c r="A14" s="55" t="s">
        <v>46</v>
      </c>
      <c r="B14" s="82" t="s">
        <v>47</v>
      </c>
      <c r="C14" s="30" t="str">
        <f>[1]S6!G19</f>
        <v>C</v>
      </c>
      <c r="D14" s="191" t="str">
        <f>[1]S6!H19</f>
        <v>c2</v>
      </c>
      <c r="E14" s="188" t="str">
        <f>[1]S6!J19</f>
        <v>ALT - SNRV</v>
      </c>
      <c r="F14" s="45">
        <v>0</v>
      </c>
      <c r="G14" s="86"/>
      <c r="H14" s="77">
        <v>13</v>
      </c>
      <c r="I14" s="77"/>
      <c r="J14" s="47"/>
      <c r="K14" s="47"/>
      <c r="L14" s="209">
        <f t="shared" si="0"/>
        <v>3.25</v>
      </c>
      <c r="M14" s="49"/>
    </row>
    <row r="15" spans="1:13" ht="16" thickBot="1" x14ac:dyDescent="0.4">
      <c r="A15" s="57" t="s">
        <v>48</v>
      </c>
      <c r="B15" s="81" t="s">
        <v>18</v>
      </c>
      <c r="C15" s="30" t="str">
        <f>[1]S6!G20</f>
        <v>C</v>
      </c>
      <c r="D15" s="191" t="str">
        <f>[1]S6!H20</f>
        <v>c1</v>
      </c>
      <c r="E15" s="188" t="str">
        <f>[1]S6!J20</f>
        <v>ALT - II</v>
      </c>
      <c r="F15" s="45">
        <v>11.5</v>
      </c>
      <c r="G15" s="86"/>
      <c r="H15" s="206">
        <v>5</v>
      </c>
      <c r="I15" s="203">
        <v>46331</v>
      </c>
      <c r="J15" s="38"/>
      <c r="K15" s="38"/>
      <c r="L15" s="209">
        <f t="shared" si="0"/>
        <v>1.25</v>
      </c>
      <c r="M15" s="49"/>
    </row>
    <row r="16" spans="1:13" ht="16" thickBot="1" x14ac:dyDescent="0.4">
      <c r="A16" s="55" t="s">
        <v>49</v>
      </c>
      <c r="B16" s="82" t="s">
        <v>50</v>
      </c>
      <c r="C16" s="31" t="str">
        <f>[1]S6!G21</f>
        <v>A</v>
      </c>
      <c r="D16" s="192" t="str">
        <f>[1]S6!H21</f>
        <v>a3</v>
      </c>
      <c r="E16" s="183" t="str">
        <f>[1]S6!J21</f>
        <v>SNRV</v>
      </c>
      <c r="F16" s="45">
        <v>13</v>
      </c>
      <c r="G16" s="86"/>
      <c r="H16" s="77">
        <v>15</v>
      </c>
      <c r="I16" s="77"/>
      <c r="J16" s="38">
        <v>15</v>
      </c>
      <c r="K16" s="38"/>
      <c r="L16" s="209">
        <f t="shared" si="0"/>
        <v>11.25</v>
      </c>
      <c r="M16" s="49"/>
    </row>
    <row r="17" spans="1:13" ht="16" thickBot="1" x14ac:dyDescent="0.4">
      <c r="A17" s="55" t="s">
        <v>51</v>
      </c>
      <c r="B17" s="82" t="s">
        <v>52</v>
      </c>
      <c r="C17" s="30" t="str">
        <f>[1]S6!G22</f>
        <v>A</v>
      </c>
      <c r="D17" s="191" t="str">
        <f>[1]S6!H22</f>
        <v>a2</v>
      </c>
      <c r="E17" s="188" t="str">
        <f>[1]S6!J22</f>
        <v>II</v>
      </c>
      <c r="F17" s="45">
        <v>15</v>
      </c>
      <c r="G17" s="86"/>
      <c r="H17" s="77">
        <v>16</v>
      </c>
      <c r="I17" s="77"/>
      <c r="J17" s="38">
        <v>14</v>
      </c>
      <c r="K17" s="38"/>
      <c r="L17" s="209">
        <f t="shared" si="0"/>
        <v>11</v>
      </c>
      <c r="M17" s="49"/>
    </row>
    <row r="18" spans="1:13" ht="16" thickBot="1" x14ac:dyDescent="0.4">
      <c r="A18" s="57" t="s">
        <v>53</v>
      </c>
      <c r="B18" s="81" t="s">
        <v>54</v>
      </c>
      <c r="C18" s="31" t="str">
        <f>[1]S6!G23</f>
        <v>A</v>
      </c>
      <c r="D18" s="192" t="str">
        <f>[1]S6!H23</f>
        <v>a2</v>
      </c>
      <c r="E18" s="183" t="str">
        <f>[1]S6!J23</f>
        <v>II</v>
      </c>
      <c r="F18" s="45">
        <v>0</v>
      </c>
      <c r="G18" s="86"/>
      <c r="H18" s="77">
        <v>0</v>
      </c>
      <c r="I18" s="207" t="s">
        <v>146</v>
      </c>
      <c r="J18" s="38">
        <v>0</v>
      </c>
      <c r="K18" s="203">
        <v>46092</v>
      </c>
      <c r="L18" s="209">
        <f t="shared" si="0"/>
        <v>0</v>
      </c>
      <c r="M18" s="49"/>
    </row>
    <row r="19" spans="1:13" ht="16" thickBot="1" x14ac:dyDescent="0.4">
      <c r="A19" s="55" t="s">
        <v>55</v>
      </c>
      <c r="B19" s="82" t="s">
        <v>50</v>
      </c>
      <c r="C19" s="31" t="str">
        <f>[1]S6!G24</f>
        <v>A</v>
      </c>
      <c r="D19" s="192" t="str">
        <f>[1]S6!H24</f>
        <v>a1</v>
      </c>
      <c r="E19" s="183" t="str">
        <f>[1]S6!J24</f>
        <v>II</v>
      </c>
      <c r="F19" s="45">
        <v>18.5</v>
      </c>
      <c r="G19" s="86"/>
      <c r="H19" s="77">
        <v>15</v>
      </c>
      <c r="I19" s="77"/>
      <c r="J19" s="38">
        <v>17</v>
      </c>
      <c r="K19" s="38"/>
      <c r="L19" s="209">
        <f t="shared" si="0"/>
        <v>12.25</v>
      </c>
      <c r="M19" s="49"/>
    </row>
    <row r="20" spans="1:13" ht="21.5" thickBot="1" x14ac:dyDescent="0.4">
      <c r="A20" s="57" t="s">
        <v>56</v>
      </c>
      <c r="B20" s="81" t="s">
        <v>57</v>
      </c>
      <c r="C20" s="30" t="str">
        <f>[1]S6!G25</f>
        <v>A</v>
      </c>
      <c r="D20" s="191" t="str">
        <f>[1]S6!H25</f>
        <v>a1</v>
      </c>
      <c r="E20" s="188" t="str">
        <f>[1]S6!J25</f>
        <v>II</v>
      </c>
      <c r="F20" s="45">
        <v>11</v>
      </c>
      <c r="G20" s="86"/>
      <c r="H20" s="77">
        <v>11</v>
      </c>
      <c r="I20" s="245" t="s">
        <v>148</v>
      </c>
      <c r="J20" s="47">
        <v>14</v>
      </c>
      <c r="K20" s="38"/>
      <c r="L20" s="209">
        <f t="shared" si="0"/>
        <v>9.75</v>
      </c>
      <c r="M20" s="49"/>
    </row>
    <row r="21" spans="1:13" ht="16" thickBot="1" x14ac:dyDescent="0.4">
      <c r="A21" s="57" t="s">
        <v>58</v>
      </c>
      <c r="B21" s="81" t="s">
        <v>59</v>
      </c>
      <c r="C21" s="31" t="str">
        <f>[1]S6!G26</f>
        <v>A</v>
      </c>
      <c r="D21" s="192" t="str">
        <f>[1]S6!H26</f>
        <v>a3</v>
      </c>
      <c r="E21" s="183" t="str">
        <f>[1]S6!J26</f>
        <v>SNRV</v>
      </c>
      <c r="F21" s="45">
        <v>19.5</v>
      </c>
      <c r="G21" s="86"/>
      <c r="H21" s="77">
        <v>16</v>
      </c>
      <c r="I21" s="77"/>
      <c r="J21" s="38">
        <v>16</v>
      </c>
      <c r="K21" s="38"/>
      <c r="L21" s="209">
        <f t="shared" si="0"/>
        <v>12</v>
      </c>
      <c r="M21" s="49"/>
    </row>
    <row r="22" spans="1:13" ht="16" thickBot="1" x14ac:dyDescent="0.4">
      <c r="A22" s="55" t="s">
        <v>60</v>
      </c>
      <c r="B22" s="82" t="s">
        <v>61</v>
      </c>
      <c r="C22" s="30" t="str">
        <f>[1]S6!G27</f>
        <v>A</v>
      </c>
      <c r="D22" s="191" t="str">
        <f>[1]S6!H27</f>
        <v>a1</v>
      </c>
      <c r="E22" s="188" t="str">
        <f>[1]S6!J27</f>
        <v>II</v>
      </c>
      <c r="F22" s="45">
        <v>16</v>
      </c>
      <c r="G22" s="86"/>
      <c r="H22" s="77">
        <v>11</v>
      </c>
      <c r="I22" s="77"/>
      <c r="J22" s="38">
        <v>15</v>
      </c>
      <c r="K22" s="38"/>
      <c r="L22" s="209">
        <f t="shared" si="0"/>
        <v>10.25</v>
      </c>
      <c r="M22" s="49"/>
    </row>
    <row r="23" spans="1:13" ht="16" thickBot="1" x14ac:dyDescent="0.4">
      <c r="A23" s="55" t="s">
        <v>62</v>
      </c>
      <c r="B23" s="82" t="s">
        <v>63</v>
      </c>
      <c r="C23" s="30" t="str">
        <f>[1]S6!G28</f>
        <v>A</v>
      </c>
      <c r="D23" s="191" t="str">
        <f>[1]S6!H28</f>
        <v>a3</v>
      </c>
      <c r="E23" s="188" t="str">
        <f>[1]S6!J28</f>
        <v>SNRV</v>
      </c>
      <c r="F23" s="45">
        <v>14</v>
      </c>
      <c r="G23" s="86"/>
      <c r="H23" s="77">
        <v>12</v>
      </c>
      <c r="I23" s="77"/>
      <c r="J23" s="38">
        <v>15</v>
      </c>
      <c r="K23" s="38"/>
      <c r="L23" s="209">
        <f t="shared" si="0"/>
        <v>10.5</v>
      </c>
      <c r="M23" s="49"/>
    </row>
    <row r="24" spans="1:13" ht="16" thickBot="1" x14ac:dyDescent="0.4">
      <c r="A24" s="57" t="s">
        <v>64</v>
      </c>
      <c r="B24" s="81" t="s">
        <v>65</v>
      </c>
      <c r="C24" s="186" t="s">
        <v>21</v>
      </c>
      <c r="D24" s="193" t="s">
        <v>22</v>
      </c>
      <c r="E24" s="183" t="str">
        <f>[1]S6!J29</f>
        <v>II</v>
      </c>
      <c r="F24" s="45">
        <v>13.5</v>
      </c>
      <c r="G24" s="86"/>
      <c r="H24" s="77">
        <v>12</v>
      </c>
      <c r="I24" s="77"/>
      <c r="J24" s="38">
        <v>9</v>
      </c>
      <c r="K24" s="38"/>
      <c r="L24" s="209">
        <f t="shared" si="0"/>
        <v>7.5</v>
      </c>
      <c r="M24" s="49"/>
    </row>
    <row r="25" spans="1:13" ht="16" thickBot="1" x14ac:dyDescent="0.4">
      <c r="A25" s="57" t="s">
        <v>66</v>
      </c>
      <c r="B25" s="81" t="s">
        <v>67</v>
      </c>
      <c r="C25" s="186" t="s">
        <v>21</v>
      </c>
      <c r="D25" s="193" t="s">
        <v>24</v>
      </c>
      <c r="E25" s="183" t="str">
        <f>[1]S6!J30</f>
        <v>II</v>
      </c>
      <c r="F25" s="45">
        <v>13.5</v>
      </c>
      <c r="G25" s="86"/>
      <c r="H25" s="77">
        <v>14</v>
      </c>
      <c r="I25" s="77"/>
      <c r="J25" s="38">
        <v>13</v>
      </c>
      <c r="K25" s="38"/>
      <c r="L25" s="209">
        <f t="shared" si="0"/>
        <v>10</v>
      </c>
      <c r="M25" s="49"/>
    </row>
    <row r="26" spans="1:13" ht="16" thickBot="1" x14ac:dyDescent="0.4">
      <c r="A26" s="73" t="s">
        <v>19</v>
      </c>
      <c r="B26" s="83" t="s">
        <v>20</v>
      </c>
      <c r="C26" s="186" t="s">
        <v>21</v>
      </c>
      <c r="D26" s="193" t="s">
        <v>22</v>
      </c>
      <c r="E26" s="188" t="str">
        <f>[1]S6!J31</f>
        <v>II</v>
      </c>
      <c r="F26" s="45"/>
      <c r="G26" s="86"/>
      <c r="H26" s="77">
        <v>12</v>
      </c>
      <c r="I26" s="77"/>
      <c r="J26" s="38">
        <v>10</v>
      </c>
      <c r="K26" s="38"/>
      <c r="L26" s="209">
        <f t="shared" si="0"/>
        <v>8</v>
      </c>
      <c r="M26" s="49"/>
    </row>
    <row r="27" spans="1:13" ht="16" thickBot="1" x14ac:dyDescent="0.4">
      <c r="A27" s="57" t="s">
        <v>68</v>
      </c>
      <c r="B27" s="81" t="s">
        <v>69</v>
      </c>
      <c r="C27" s="186" t="s">
        <v>21</v>
      </c>
      <c r="D27" s="193" t="s">
        <v>22</v>
      </c>
      <c r="E27" s="188" t="str">
        <f>[1]S6!J32</f>
        <v>II</v>
      </c>
      <c r="F27" s="45">
        <v>12.5</v>
      </c>
      <c r="G27" s="86"/>
      <c r="H27" s="77">
        <v>14</v>
      </c>
      <c r="I27" s="77"/>
      <c r="J27" s="38">
        <v>16</v>
      </c>
      <c r="K27" s="38"/>
      <c r="L27" s="209">
        <f t="shared" si="0"/>
        <v>11.5</v>
      </c>
      <c r="M27" s="49"/>
    </row>
    <row r="28" spans="1:13" ht="21.5" thickBot="1" x14ac:dyDescent="0.4">
      <c r="A28" s="57" t="s">
        <v>70</v>
      </c>
      <c r="B28" s="81" t="s">
        <v>71</v>
      </c>
      <c r="C28" s="30" t="str">
        <f>[1]S6!G33</f>
        <v>C</v>
      </c>
      <c r="D28" s="191" t="str">
        <f>[1]S6!H33</f>
        <v>c1</v>
      </c>
      <c r="E28" s="188" t="str">
        <f>[1]S6!J33</f>
        <v>ALT - II</v>
      </c>
      <c r="F28" s="45">
        <v>10</v>
      </c>
      <c r="G28" s="86"/>
      <c r="H28" s="77">
        <v>12</v>
      </c>
      <c r="I28" s="245" t="s">
        <v>148</v>
      </c>
      <c r="J28" s="38"/>
      <c r="K28" s="38"/>
      <c r="L28" s="209">
        <f t="shared" si="0"/>
        <v>3</v>
      </c>
      <c r="M28" s="49"/>
    </row>
    <row r="29" spans="1:13" ht="16" thickBot="1" x14ac:dyDescent="0.4">
      <c r="A29" s="57" t="s">
        <v>72</v>
      </c>
      <c r="B29" s="81" t="s">
        <v>73</v>
      </c>
      <c r="C29" s="30" t="str">
        <f>[1]S6!G34</f>
        <v>A</v>
      </c>
      <c r="D29" s="191" t="str">
        <f>[1]S6!H34</f>
        <v>a2</v>
      </c>
      <c r="E29" s="188" t="str">
        <f>[1]S6!J34</f>
        <v>II</v>
      </c>
      <c r="F29" s="45">
        <v>19</v>
      </c>
      <c r="G29" s="89"/>
      <c r="H29" s="77">
        <v>13</v>
      </c>
      <c r="I29" s="77"/>
      <c r="J29" s="47">
        <v>15</v>
      </c>
      <c r="K29" s="47"/>
      <c r="L29" s="209">
        <f t="shared" si="0"/>
        <v>10.75</v>
      </c>
      <c r="M29" s="49"/>
    </row>
    <row r="30" spans="1:13" ht="16" thickBot="1" x14ac:dyDescent="0.4">
      <c r="A30" s="55" t="s">
        <v>74</v>
      </c>
      <c r="B30" s="82" t="s">
        <v>75</v>
      </c>
      <c r="C30" s="184" t="str">
        <f>[1]S6!G35</f>
        <v>A</v>
      </c>
      <c r="D30" s="194" t="str">
        <f>[1]S6!H35</f>
        <v>a3</v>
      </c>
      <c r="E30" s="183" t="str">
        <f>[1]S6!J35</f>
        <v>SNRV</v>
      </c>
      <c r="F30" s="201">
        <v>16.5</v>
      </c>
      <c r="G30" s="91"/>
      <c r="H30" s="246">
        <v>17</v>
      </c>
      <c r="I30" s="92"/>
      <c r="J30" s="92">
        <v>13</v>
      </c>
      <c r="K30" s="92"/>
      <c r="L30" s="209">
        <f t="shared" si="0"/>
        <v>10.75</v>
      </c>
    </row>
    <row r="31" spans="1:13" ht="16" thickBot="1" x14ac:dyDescent="0.4">
      <c r="A31" s="55" t="s">
        <v>76</v>
      </c>
      <c r="B31" s="82" t="s">
        <v>77</v>
      </c>
      <c r="C31" s="184" t="str">
        <f>[1]S6!G36</f>
        <v>C</v>
      </c>
      <c r="D31" s="194" t="str">
        <f>[1]S6!H36</f>
        <v>c1</v>
      </c>
      <c r="E31" s="183" t="str">
        <f>[1]S6!J36</f>
        <v>ALT - II</v>
      </c>
      <c r="F31" s="45">
        <v>16</v>
      </c>
      <c r="G31" s="87"/>
      <c r="H31" s="47">
        <v>14</v>
      </c>
      <c r="I31" s="47"/>
      <c r="J31" s="38"/>
      <c r="K31" s="38"/>
      <c r="L31" s="209">
        <f t="shared" si="0"/>
        <v>3.5</v>
      </c>
    </row>
    <row r="32" spans="1:13" ht="16" thickBot="1" x14ac:dyDescent="0.4">
      <c r="A32" s="55" t="s">
        <v>78</v>
      </c>
      <c r="B32" s="82" t="s">
        <v>79</v>
      </c>
      <c r="C32" s="184" t="str">
        <f>[1]S6!G37</f>
        <v>A</v>
      </c>
      <c r="D32" s="194" t="str">
        <f>[1]S6!H37</f>
        <v>a3</v>
      </c>
      <c r="E32" s="183" t="str">
        <f>[1]S6!J37</f>
        <v>SNRV</v>
      </c>
      <c r="F32" s="45">
        <v>14.5</v>
      </c>
      <c r="G32" s="87"/>
      <c r="H32" s="243">
        <v>15</v>
      </c>
      <c r="I32" s="90"/>
      <c r="J32" s="38">
        <v>15</v>
      </c>
      <c r="K32" s="38"/>
      <c r="L32" s="209">
        <f t="shared" si="0"/>
        <v>11.25</v>
      </c>
    </row>
    <row r="33" spans="1:13" ht="16" thickBot="1" x14ac:dyDescent="0.4">
      <c r="A33" s="55" t="s">
        <v>80</v>
      </c>
      <c r="B33" s="82" t="s">
        <v>81</v>
      </c>
      <c r="C33" s="184" t="str">
        <f>[1]S6!G38</f>
        <v>A</v>
      </c>
      <c r="D33" s="194" t="str">
        <f>[1]S6!H38</f>
        <v>a2</v>
      </c>
      <c r="E33" s="183" t="str">
        <f>[1]S6!J38</f>
        <v>II</v>
      </c>
      <c r="F33" s="45">
        <v>12</v>
      </c>
      <c r="G33" s="87"/>
      <c r="H33" s="204">
        <v>13</v>
      </c>
      <c r="I33" s="47"/>
      <c r="J33" s="38">
        <v>18</v>
      </c>
      <c r="K33" s="38"/>
      <c r="L33" s="209">
        <f t="shared" si="0"/>
        <v>12.25</v>
      </c>
    </row>
    <row r="34" spans="1:13" ht="16" thickBot="1" x14ac:dyDescent="0.4">
      <c r="A34" s="55" t="s">
        <v>82</v>
      </c>
      <c r="B34" s="82" t="s">
        <v>83</v>
      </c>
      <c r="C34" s="184" t="str">
        <f>[1]S6!G39</f>
        <v>A</v>
      </c>
      <c r="D34" s="194" t="str">
        <f>[1]S6!H39</f>
        <v>a3</v>
      </c>
      <c r="E34" s="183" t="str">
        <f>[1]S6!J39</f>
        <v>SNRV</v>
      </c>
      <c r="F34" s="45">
        <v>10.5</v>
      </c>
      <c r="G34" s="87"/>
      <c r="H34" s="204">
        <v>9</v>
      </c>
      <c r="I34" s="47"/>
      <c r="J34" s="38">
        <v>11</v>
      </c>
      <c r="K34" s="38"/>
      <c r="L34" s="209">
        <f t="shared" si="0"/>
        <v>7.75</v>
      </c>
    </row>
    <row r="35" spans="1:13" ht="16" thickBot="1" x14ac:dyDescent="0.4">
      <c r="A35" s="55" t="s">
        <v>84</v>
      </c>
      <c r="B35" s="82" t="s">
        <v>85</v>
      </c>
      <c r="C35" s="184" t="str">
        <f>[1]S6!G40</f>
        <v>C</v>
      </c>
      <c r="D35" s="194" t="str">
        <f>[1]S6!H40</f>
        <v>c2</v>
      </c>
      <c r="E35" s="183" t="str">
        <f>[1]S6!J40</f>
        <v>ALT - SNRV</v>
      </c>
      <c r="F35" s="45">
        <v>18</v>
      </c>
      <c r="G35" s="87"/>
      <c r="H35" s="47">
        <v>16</v>
      </c>
      <c r="I35" s="47"/>
      <c r="J35" s="38"/>
      <c r="K35" s="38"/>
      <c r="L35" s="209">
        <f t="shared" si="0"/>
        <v>4</v>
      </c>
    </row>
    <row r="36" spans="1:13" ht="21.5" thickBot="1" x14ac:dyDescent="0.4">
      <c r="A36" s="55" t="s">
        <v>86</v>
      </c>
      <c r="B36" s="82" t="s">
        <v>87</v>
      </c>
      <c r="C36" s="184" t="str">
        <f>[1]S6!G41</f>
        <v>A</v>
      </c>
      <c r="D36" s="194" t="str">
        <f>[1]S6!H41</f>
        <v>a3</v>
      </c>
      <c r="E36" s="183" t="str">
        <f>[1]S6!J41</f>
        <v>SNRV</v>
      </c>
      <c r="F36" s="45">
        <v>14.5</v>
      </c>
      <c r="G36" s="87"/>
      <c r="H36" s="47">
        <v>13</v>
      </c>
      <c r="I36" s="245" t="s">
        <v>148</v>
      </c>
      <c r="J36" s="38">
        <v>13</v>
      </c>
      <c r="K36" s="38"/>
      <c r="L36" s="209">
        <f t="shared" si="0"/>
        <v>9.75</v>
      </c>
    </row>
    <row r="37" spans="1:13" ht="16" thickBot="1" x14ac:dyDescent="0.4">
      <c r="A37" s="55" t="s">
        <v>88</v>
      </c>
      <c r="B37" s="82" t="s">
        <v>89</v>
      </c>
      <c r="C37" s="184" t="str">
        <f>[1]S6!G42</f>
        <v>A</v>
      </c>
      <c r="D37" s="194" t="str">
        <f>[1]S6!H42</f>
        <v>a3</v>
      </c>
      <c r="E37" s="183" t="str">
        <f>[1]S6!J42</f>
        <v>SNRV</v>
      </c>
      <c r="F37" s="45">
        <v>10</v>
      </c>
      <c r="G37" s="87"/>
      <c r="H37" s="47">
        <v>12</v>
      </c>
      <c r="I37" s="47"/>
      <c r="J37" s="38">
        <v>14</v>
      </c>
      <c r="K37" s="38"/>
      <c r="L37" s="209">
        <f t="shared" si="0"/>
        <v>10</v>
      </c>
    </row>
    <row r="38" spans="1:13" ht="16" thickBot="1" x14ac:dyDescent="0.4">
      <c r="A38" s="55" t="s">
        <v>90</v>
      </c>
      <c r="B38" s="82" t="s">
        <v>87</v>
      </c>
      <c r="C38" s="184" t="str">
        <f>[1]S6!G43</f>
        <v>C</v>
      </c>
      <c r="D38" s="194" t="str">
        <f>[1]S6!H43</f>
        <v>c1</v>
      </c>
      <c r="E38" s="183" t="str">
        <f>[1]S6!J43</f>
        <v>ALT - II</v>
      </c>
      <c r="F38" s="45">
        <v>13.5</v>
      </c>
      <c r="G38" s="87"/>
      <c r="H38" s="47">
        <v>12</v>
      </c>
      <c r="I38" s="47"/>
      <c r="J38" s="38"/>
      <c r="K38" s="38"/>
      <c r="L38" s="209">
        <f t="shared" si="0"/>
        <v>3</v>
      </c>
    </row>
    <row r="39" spans="1:13" ht="16" thickBot="1" x14ac:dyDescent="0.4">
      <c r="A39" s="55" t="s">
        <v>91</v>
      </c>
      <c r="B39" s="82" t="s">
        <v>92</v>
      </c>
      <c r="C39" s="184" t="str">
        <f>[1]S6!G44</f>
        <v>A</v>
      </c>
      <c r="D39" s="194" t="str">
        <f>[1]S6!H44</f>
        <v>a1</v>
      </c>
      <c r="E39" s="183" t="str">
        <f>[1]S6!J44</f>
        <v>II</v>
      </c>
      <c r="F39" s="45">
        <v>15</v>
      </c>
      <c r="G39" s="87"/>
      <c r="H39" s="47">
        <v>15</v>
      </c>
      <c r="I39" s="47"/>
      <c r="J39" s="38">
        <v>17</v>
      </c>
      <c r="K39" s="38"/>
      <c r="L39" s="209">
        <f t="shared" si="0"/>
        <v>12.25</v>
      </c>
    </row>
    <row r="40" spans="1:13" ht="16" thickBot="1" x14ac:dyDescent="0.4">
      <c r="A40" s="55" t="s">
        <v>93</v>
      </c>
      <c r="B40" s="82" t="s">
        <v>94</v>
      </c>
      <c r="C40" s="184" t="str">
        <f>[1]S6!G45</f>
        <v>A</v>
      </c>
      <c r="D40" s="194" t="str">
        <f>[1]S6!H45</f>
        <v>a3</v>
      </c>
      <c r="E40" s="183" t="str">
        <f>[1]S6!J45</f>
        <v>SNRV</v>
      </c>
      <c r="F40" s="45">
        <v>16</v>
      </c>
      <c r="G40" s="87"/>
      <c r="H40" s="47">
        <v>16</v>
      </c>
      <c r="I40" s="47"/>
      <c r="J40" s="38">
        <v>17</v>
      </c>
      <c r="K40" s="38"/>
      <c r="L40" s="209">
        <f t="shared" si="0"/>
        <v>12.5</v>
      </c>
    </row>
    <row r="41" spans="1:13" ht="21.5" thickBot="1" x14ac:dyDescent="0.4">
      <c r="A41" s="55" t="s">
        <v>95</v>
      </c>
      <c r="B41" s="82" t="s">
        <v>92</v>
      </c>
      <c r="C41" s="184" t="str">
        <f>[1]S6!G46</f>
        <v>C</v>
      </c>
      <c r="D41" s="194" t="str">
        <f>[1]S6!H46</f>
        <v>c2</v>
      </c>
      <c r="E41" s="183" t="str">
        <f>[1]S6!J46</f>
        <v>ALT - II</v>
      </c>
      <c r="F41" s="45">
        <v>20</v>
      </c>
      <c r="G41" s="87"/>
      <c r="H41" s="47">
        <v>15</v>
      </c>
      <c r="I41" s="245" t="s">
        <v>148</v>
      </c>
      <c r="J41" s="38"/>
      <c r="K41" s="38"/>
      <c r="L41" s="209">
        <f t="shared" si="0"/>
        <v>3.75</v>
      </c>
    </row>
    <row r="42" spans="1:13" ht="21.5" thickBot="1" x14ac:dyDescent="0.4">
      <c r="A42" s="55" t="s">
        <v>96</v>
      </c>
      <c r="B42" s="82" t="s">
        <v>97</v>
      </c>
      <c r="C42" s="184" t="str">
        <f>[1]S6!G47</f>
        <v>C</v>
      </c>
      <c r="D42" s="194" t="str">
        <f>[1]S6!H47</f>
        <v>c2</v>
      </c>
      <c r="E42" s="183" t="str">
        <f>[1]S6!J47</f>
        <v>ALT - II</v>
      </c>
      <c r="F42" s="45">
        <v>13</v>
      </c>
      <c r="G42" s="87"/>
      <c r="H42" s="47">
        <v>12</v>
      </c>
      <c r="I42" s="245" t="s">
        <v>148</v>
      </c>
      <c r="J42" s="38"/>
      <c r="K42" s="38"/>
      <c r="L42" s="209">
        <f t="shared" si="0"/>
        <v>3</v>
      </c>
    </row>
    <row r="43" spans="1:13" ht="16" thickBot="1" x14ac:dyDescent="0.4">
      <c r="A43" s="55" t="s">
        <v>98</v>
      </c>
      <c r="B43" s="82" t="s">
        <v>99</v>
      </c>
      <c r="C43" s="184" t="str">
        <f>[1]S6!G48</f>
        <v>C</v>
      </c>
      <c r="D43" s="194" t="str">
        <f>[1]S6!H48</f>
        <v>c2</v>
      </c>
      <c r="E43" s="183" t="str">
        <f>[1]S6!J48</f>
        <v>ALT - SNRV</v>
      </c>
      <c r="F43" s="45">
        <v>16.5</v>
      </c>
      <c r="G43" s="87"/>
      <c r="H43" s="204">
        <v>11</v>
      </c>
      <c r="I43" s="47"/>
      <c r="J43" s="38"/>
      <c r="K43" s="38"/>
      <c r="L43" s="209">
        <f t="shared" si="0"/>
        <v>2.75</v>
      </c>
    </row>
    <row r="44" spans="1:13" ht="21.5" thickBot="1" x14ac:dyDescent="0.4">
      <c r="A44" s="55" t="s">
        <v>100</v>
      </c>
      <c r="B44" s="82" t="s">
        <v>101</v>
      </c>
      <c r="C44" s="184" t="str">
        <f>[1]S6!G49</f>
        <v>C</v>
      </c>
      <c r="D44" s="194" t="str">
        <f>[1]S6!H49</f>
        <v>c2</v>
      </c>
      <c r="E44" s="183" t="str">
        <f>[1]S6!J49</f>
        <v>ALT - II</v>
      </c>
      <c r="F44" s="45">
        <v>12.5</v>
      </c>
      <c r="G44" s="87"/>
      <c r="H44" s="47">
        <v>14</v>
      </c>
      <c r="I44" s="245" t="s">
        <v>148</v>
      </c>
      <c r="J44" s="38"/>
      <c r="K44" s="38"/>
      <c r="L44" s="209">
        <f t="shared" si="0"/>
        <v>3.5</v>
      </c>
    </row>
    <row r="45" spans="1:13" ht="21.5" thickBot="1" x14ac:dyDescent="0.4">
      <c r="A45" s="55" t="s">
        <v>102</v>
      </c>
      <c r="B45" s="82" t="s">
        <v>103</v>
      </c>
      <c r="C45" s="184" t="str">
        <f>[1]S6!G50</f>
        <v>A</v>
      </c>
      <c r="D45" s="194" t="str">
        <f>[1]S6!H50</f>
        <v>a3</v>
      </c>
      <c r="E45" s="183" t="str">
        <f>[1]S6!J50</f>
        <v>SNRV</v>
      </c>
      <c r="F45" s="45">
        <v>18</v>
      </c>
      <c r="G45" s="87"/>
      <c r="H45" s="47">
        <v>14</v>
      </c>
      <c r="I45" s="245" t="s">
        <v>148</v>
      </c>
      <c r="J45" s="47">
        <v>15</v>
      </c>
      <c r="K45" s="38"/>
      <c r="L45" s="209">
        <f t="shared" si="0"/>
        <v>11</v>
      </c>
    </row>
    <row r="46" spans="1:13" ht="16" thickBot="1" x14ac:dyDescent="0.4">
      <c r="A46" s="55" t="s">
        <v>104</v>
      </c>
      <c r="B46" s="82" t="s">
        <v>105</v>
      </c>
      <c r="C46" s="184" t="str">
        <f>[1]S6!G51</f>
        <v>A</v>
      </c>
      <c r="D46" s="194" t="str">
        <f>[1]S6!H51</f>
        <v>a1</v>
      </c>
      <c r="E46" s="183" t="str">
        <f>[1]S6!J51</f>
        <v>II</v>
      </c>
      <c r="F46" s="45">
        <v>16.5</v>
      </c>
      <c r="G46" s="87"/>
      <c r="H46" s="47">
        <v>13</v>
      </c>
      <c r="I46" s="47"/>
      <c r="J46" s="38">
        <v>18</v>
      </c>
      <c r="K46" s="38"/>
      <c r="L46" s="209">
        <f t="shared" si="0"/>
        <v>12.25</v>
      </c>
    </row>
    <row r="47" spans="1:13" ht="16" thickBot="1" x14ac:dyDescent="0.4">
      <c r="A47" s="55" t="s">
        <v>106</v>
      </c>
      <c r="B47" s="82" t="s">
        <v>107</v>
      </c>
      <c r="C47" s="184" t="str">
        <f>[1]S6!G52</f>
        <v>A</v>
      </c>
      <c r="D47" s="194" t="str">
        <f>[1]S6!H52</f>
        <v>a3</v>
      </c>
      <c r="E47" s="183" t="str">
        <f>[1]S6!J52</f>
        <v>SNRV</v>
      </c>
      <c r="F47" s="45">
        <v>12</v>
      </c>
      <c r="G47" s="87"/>
      <c r="H47" s="47">
        <v>14</v>
      </c>
      <c r="I47" s="47"/>
      <c r="J47" s="38">
        <v>16</v>
      </c>
      <c r="K47" s="38"/>
      <c r="L47" s="209">
        <f t="shared" si="0"/>
        <v>11.5</v>
      </c>
    </row>
    <row r="48" spans="1:13" ht="53" thickBot="1" x14ac:dyDescent="0.4">
      <c r="A48" s="55" t="s">
        <v>108</v>
      </c>
      <c r="B48" s="82" t="s">
        <v>109</v>
      </c>
      <c r="C48" s="184" t="str">
        <f>[1]S6!G53</f>
        <v>A</v>
      </c>
      <c r="D48" s="194" t="str">
        <f>[1]S6!H53</f>
        <v>a1</v>
      </c>
      <c r="E48" s="183" t="str">
        <f>[1]S6!J53</f>
        <v>II</v>
      </c>
      <c r="F48" s="45">
        <v>0</v>
      </c>
      <c r="G48" s="87"/>
      <c r="H48" s="250">
        <v>13</v>
      </c>
      <c r="I48" s="248" t="s">
        <v>149</v>
      </c>
      <c r="J48" s="77">
        <v>0</v>
      </c>
      <c r="K48" s="200">
        <v>46091</v>
      </c>
      <c r="L48" s="209">
        <f t="shared" si="0"/>
        <v>3.25</v>
      </c>
      <c r="M48" s="199"/>
    </row>
    <row r="49" spans="1:12" ht="16" thickBot="1" x14ac:dyDescent="0.4">
      <c r="A49" s="55" t="s">
        <v>110</v>
      </c>
      <c r="B49" s="82" t="s">
        <v>111</v>
      </c>
      <c r="C49" s="184" t="str">
        <f>[1]S6!G54</f>
        <v>C</v>
      </c>
      <c r="D49" s="194" t="str">
        <f>[1]S6!H54</f>
        <v>c1</v>
      </c>
      <c r="E49" s="183" t="str">
        <f>[1]S6!J54</f>
        <v>ALT - II</v>
      </c>
      <c r="F49" s="45">
        <v>14.5</v>
      </c>
      <c r="G49" s="87"/>
      <c r="H49" s="47">
        <v>13</v>
      </c>
      <c r="I49" s="47"/>
      <c r="J49" s="38"/>
      <c r="K49" s="38"/>
      <c r="L49" s="209">
        <f t="shared" si="0"/>
        <v>3.25</v>
      </c>
    </row>
    <row r="50" spans="1:12" ht="16" thickBot="1" x14ac:dyDescent="0.4">
      <c r="A50" s="55" t="s">
        <v>112</v>
      </c>
      <c r="B50" s="82" t="s">
        <v>113</v>
      </c>
      <c r="C50" s="184" t="str">
        <f>[1]S6!G55</f>
        <v>C</v>
      </c>
      <c r="D50" s="194" t="str">
        <f>[1]S6!H55</f>
        <v>c2</v>
      </c>
      <c r="E50" s="183" t="str">
        <f>[1]S6!J55</f>
        <v>ALT - SNRV</v>
      </c>
      <c r="F50" s="45">
        <v>12.5</v>
      </c>
      <c r="G50" s="87"/>
      <c r="H50" s="47">
        <v>15</v>
      </c>
      <c r="I50" s="47"/>
      <c r="J50" s="38"/>
      <c r="K50" s="38"/>
      <c r="L50" s="209">
        <f t="shared" si="0"/>
        <v>3.75</v>
      </c>
    </row>
    <row r="51" spans="1:12" ht="16" thickBot="1" x14ac:dyDescent="0.4">
      <c r="A51" s="55" t="s">
        <v>114</v>
      </c>
      <c r="B51" s="82" t="s">
        <v>115</v>
      </c>
      <c r="C51" s="184" t="str">
        <f>[1]S6!G56</f>
        <v>C</v>
      </c>
      <c r="D51" s="194" t="str">
        <f>[1]S6!H56</f>
        <v>c2</v>
      </c>
      <c r="E51" s="183" t="str">
        <f>[1]S6!J56</f>
        <v>ALT - II</v>
      </c>
      <c r="F51" s="45">
        <v>16.5</v>
      </c>
      <c r="G51" s="87"/>
      <c r="H51" s="47">
        <v>14</v>
      </c>
      <c r="I51" s="47"/>
      <c r="J51" s="38"/>
      <c r="K51" s="38"/>
      <c r="L51" s="209">
        <f t="shared" si="0"/>
        <v>3.5</v>
      </c>
    </row>
    <row r="52" spans="1:12" ht="16" thickBot="1" x14ac:dyDescent="0.4">
      <c r="A52" s="55" t="s">
        <v>116</v>
      </c>
      <c r="B52" s="82" t="s">
        <v>117</v>
      </c>
      <c r="C52" s="184" t="str">
        <f>[1]S6!G57</f>
        <v>A</v>
      </c>
      <c r="D52" s="194" t="str">
        <f>[1]S6!H57</f>
        <v>a1</v>
      </c>
      <c r="E52" s="183" t="str">
        <f>[1]S6!J57</f>
        <v>II</v>
      </c>
      <c r="F52" s="45">
        <v>13</v>
      </c>
      <c r="G52" s="87"/>
      <c r="H52" s="47">
        <v>16</v>
      </c>
      <c r="I52" s="47"/>
      <c r="J52" s="38">
        <v>16</v>
      </c>
      <c r="K52" s="38"/>
      <c r="L52" s="209">
        <f t="shared" si="0"/>
        <v>12</v>
      </c>
    </row>
    <row r="53" spans="1:12" ht="21.5" thickBot="1" x14ac:dyDescent="0.4">
      <c r="A53" s="55" t="s">
        <v>118</v>
      </c>
      <c r="B53" s="82" t="s">
        <v>119</v>
      </c>
      <c r="C53" s="184" t="str">
        <f>[1]S6!G58</f>
        <v>C</v>
      </c>
      <c r="D53" s="194" t="str">
        <f>[1]S6!H58</f>
        <v>c2</v>
      </c>
      <c r="E53" s="183" t="str">
        <f>[1]S6!J58</f>
        <v>ALT - SNRV</v>
      </c>
      <c r="F53" s="45">
        <v>14.5</v>
      </c>
      <c r="G53" s="87"/>
      <c r="H53" s="47">
        <v>16</v>
      </c>
      <c r="I53" s="245" t="s">
        <v>148</v>
      </c>
      <c r="J53" s="38"/>
      <c r="K53" s="38"/>
      <c r="L53" s="209">
        <f t="shared" si="0"/>
        <v>4</v>
      </c>
    </row>
    <row r="54" spans="1:12" ht="16" thickBot="1" x14ac:dyDescent="0.4">
      <c r="A54" s="62" t="s">
        <v>120</v>
      </c>
      <c r="B54" s="84" t="s">
        <v>121</v>
      </c>
      <c r="C54" s="185" t="str">
        <f>[1]S6!G59</f>
        <v>C</v>
      </c>
      <c r="D54" s="195" t="str">
        <f>[1]S6!H59</f>
        <v>c2</v>
      </c>
      <c r="E54" s="196" t="str">
        <f>[1]S6!J59</f>
        <v>ALT - SNRV</v>
      </c>
      <c r="F54" s="202">
        <v>14.5</v>
      </c>
      <c r="G54" s="88"/>
      <c r="H54" s="247">
        <v>14</v>
      </c>
      <c r="I54" s="41"/>
      <c r="J54" s="39"/>
      <c r="K54" s="39"/>
      <c r="L54" s="209">
        <f t="shared" si="0"/>
        <v>3.5</v>
      </c>
    </row>
    <row r="55" spans="1:12" ht="19" thickBot="1" x14ac:dyDescent="0.4">
      <c r="F55" s="85"/>
      <c r="G55" s="93"/>
      <c r="H55" s="244">
        <f>AVERAGE(H8:H54)</f>
        <v>13.148936170212766</v>
      </c>
      <c r="I55" s="94"/>
      <c r="J55" s="179">
        <f>AVERAGE(J8:J54)</f>
        <v>13.344827586206897</v>
      </c>
      <c r="K55" s="179"/>
      <c r="L55" s="208">
        <f>AVERAGE(L8:L54)</f>
        <v>7.4042553191489358</v>
      </c>
    </row>
    <row r="57" spans="1:12" ht="48" x14ac:dyDescent="0.35">
      <c r="H57" s="205" t="s">
        <v>145</v>
      </c>
      <c r="I57" s="249" t="s">
        <v>150</v>
      </c>
    </row>
  </sheetData>
  <mergeCells count="12">
    <mergeCell ref="J6:J7"/>
    <mergeCell ref="J4:K4"/>
    <mergeCell ref="J5:K5"/>
    <mergeCell ref="K6:K7"/>
    <mergeCell ref="F4:G4"/>
    <mergeCell ref="F5:G5"/>
    <mergeCell ref="F6:F7"/>
    <mergeCell ref="G6:G7"/>
    <mergeCell ref="H6:H7"/>
    <mergeCell ref="H4:I4"/>
    <mergeCell ref="H5:I5"/>
    <mergeCell ref="I6:I7"/>
  </mergeCells>
  <conditionalFormatting sqref="C24:D27">
    <cfRule type="expression" dxfId="0" priority="1">
      <formula>MOD(ROW(),2)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S5 EC</vt:lpstr>
      <vt:lpstr>S5 PPP</vt:lpstr>
      <vt:lpstr>S6 PORTFOLIO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Rémy</cp:lastModifiedBy>
  <dcterms:created xsi:type="dcterms:W3CDTF">2006-09-16T00:00:00Z</dcterms:created>
  <dcterms:modified xsi:type="dcterms:W3CDTF">2026-03-19T15:27:46Z</dcterms:modified>
</cp:coreProperties>
</file>