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upin\Desktop\maquette NOF\"/>
    </mc:Choice>
  </mc:AlternateContent>
  <xr:revisionPtr revIDLastSave="0" documentId="13_ncr:1_{471EC0E2-0C43-4C78-8EA1-DB446220641F}" xr6:coauthVersionLast="36" xr6:coauthVersionMax="36" xr10:uidLastSave="{00000000-0000-0000-0000-000000000000}"/>
  <bookViews>
    <workbookView xWindow="0" yWindow="0" windowWidth="28800" windowHeight="12210" tabRatio="500" xr2:uid="{00000000-000D-0000-FFFF-FFFF00000000}"/>
  </bookViews>
  <sheets>
    <sheet name="2022-23_L1SV_APC" sheetId="1" r:id="rId1"/>
    <sheet name="menu déroulant (ne pas modifier" sheetId="2" r:id="rId2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P38" i="1" l="1"/>
  <c r="Y224" i="1"/>
  <c r="Y223" i="1" s="1"/>
  <c r="S224" i="1"/>
  <c r="S223" i="1" s="1"/>
  <c r="J223" i="1"/>
  <c r="I223" i="1"/>
  <c r="Y222" i="1"/>
  <c r="S222" i="1"/>
  <c r="S221" i="1" s="1"/>
  <c r="Y221" i="1"/>
  <c r="P221" i="1"/>
  <c r="O221" i="1"/>
  <c r="N221" i="1"/>
  <c r="M221" i="1"/>
  <c r="L221" i="1"/>
  <c r="J221" i="1"/>
  <c r="I221" i="1"/>
  <c r="Y220" i="1"/>
  <c r="S220" i="1"/>
  <c r="P216" i="1"/>
  <c r="P215" i="1" s="1"/>
  <c r="O216" i="1"/>
  <c r="N216" i="1"/>
  <c r="N215" i="1" s="1"/>
  <c r="M216" i="1"/>
  <c r="L216" i="1"/>
  <c r="O215" i="1"/>
  <c r="M215" i="1"/>
  <c r="J215" i="1"/>
  <c r="I215" i="1"/>
  <c r="Y214" i="1"/>
  <c r="S214" i="1"/>
  <c r="Y213" i="1"/>
  <c r="S213" i="1"/>
  <c r="Y212" i="1"/>
  <c r="S212" i="1"/>
  <c r="P208" i="1"/>
  <c r="P207" i="1" s="1"/>
  <c r="O208" i="1"/>
  <c r="N208" i="1"/>
  <c r="N207" i="1" s="1"/>
  <c r="M208" i="1"/>
  <c r="M207" i="1" s="1"/>
  <c r="L208" i="1"/>
  <c r="O207" i="1"/>
  <c r="J207" i="1"/>
  <c r="I207" i="1"/>
  <c r="Y206" i="1"/>
  <c r="S206" i="1"/>
  <c r="Y205" i="1"/>
  <c r="S205" i="1"/>
  <c r="Y204" i="1"/>
  <c r="S204" i="1"/>
  <c r="Y203" i="1"/>
  <c r="S203" i="1"/>
  <c r="P199" i="1"/>
  <c r="P198" i="1" s="1"/>
  <c r="O199" i="1"/>
  <c r="O198" i="1" s="1"/>
  <c r="N199" i="1"/>
  <c r="N198" i="1" s="1"/>
  <c r="N197" i="1" s="1"/>
  <c r="M199" i="1"/>
  <c r="M198" i="1" s="1"/>
  <c r="L199" i="1"/>
  <c r="J198" i="1"/>
  <c r="I198" i="1"/>
  <c r="J197" i="1"/>
  <c r="I197" i="1"/>
  <c r="Y196" i="1"/>
  <c r="Y195" i="1" s="1"/>
  <c r="S196" i="1"/>
  <c r="S195" i="1" s="1"/>
  <c r="O195" i="1"/>
  <c r="N195" i="1"/>
  <c r="M195" i="1"/>
  <c r="L195" i="1"/>
  <c r="I195" i="1"/>
  <c r="I170" i="1" s="1"/>
  <c r="Y194" i="1"/>
  <c r="S194" i="1"/>
  <c r="P190" i="1"/>
  <c r="O190" i="1"/>
  <c r="O189" i="1" s="1"/>
  <c r="N190" i="1"/>
  <c r="N189" i="1" s="1"/>
  <c r="M190" i="1"/>
  <c r="M189" i="1" s="1"/>
  <c r="L190" i="1"/>
  <c r="Y190" i="1" s="1"/>
  <c r="Y189" i="1" s="1"/>
  <c r="P189" i="1"/>
  <c r="J189" i="1"/>
  <c r="I189" i="1"/>
  <c r="Y188" i="1"/>
  <c r="S188" i="1"/>
  <c r="Y187" i="1"/>
  <c r="S187" i="1"/>
  <c r="Y186" i="1"/>
  <c r="S186" i="1"/>
  <c r="Y185" i="1"/>
  <c r="S185" i="1"/>
  <c r="P181" i="1"/>
  <c r="P180" i="1" s="1"/>
  <c r="O181" i="1"/>
  <c r="O180" i="1" s="1"/>
  <c r="N181" i="1"/>
  <c r="N180" i="1" s="1"/>
  <c r="M181" i="1"/>
  <c r="M180" i="1" s="1"/>
  <c r="L181" i="1"/>
  <c r="L180" i="1" s="1"/>
  <c r="J180" i="1"/>
  <c r="I180" i="1"/>
  <c r="Y179" i="1"/>
  <c r="S179" i="1"/>
  <c r="Y178" i="1"/>
  <c r="S178" i="1"/>
  <c r="Y177" i="1"/>
  <c r="S177" i="1"/>
  <c r="Y176" i="1"/>
  <c r="S176" i="1"/>
  <c r="P172" i="1"/>
  <c r="P171" i="1" s="1"/>
  <c r="O172" i="1"/>
  <c r="O171" i="1" s="1"/>
  <c r="N172" i="1"/>
  <c r="N171" i="1" s="1"/>
  <c r="M172" i="1"/>
  <c r="L172" i="1"/>
  <c r="M171" i="1"/>
  <c r="L171" i="1"/>
  <c r="J171" i="1"/>
  <c r="J170" i="1" s="1"/>
  <c r="I171" i="1"/>
  <c r="Y143" i="1"/>
  <c r="Y142" i="1" s="1"/>
  <c r="S143" i="1"/>
  <c r="S142" i="1" s="1"/>
  <c r="J142" i="1"/>
  <c r="I142" i="1"/>
  <c r="Y141" i="1"/>
  <c r="Y140" i="1" s="1"/>
  <c r="S141" i="1"/>
  <c r="S140" i="1" s="1"/>
  <c r="P140" i="1"/>
  <c r="O140" i="1"/>
  <c r="N140" i="1"/>
  <c r="M140" i="1"/>
  <c r="L140" i="1"/>
  <c r="J140" i="1"/>
  <c r="I140" i="1"/>
  <c r="Y139" i="1"/>
  <c r="S139" i="1"/>
  <c r="P135" i="1"/>
  <c r="P134" i="1" s="1"/>
  <c r="O135" i="1"/>
  <c r="O134" i="1" s="1"/>
  <c r="N135" i="1"/>
  <c r="N134" i="1" s="1"/>
  <c r="M135" i="1"/>
  <c r="M134" i="1" s="1"/>
  <c r="L135" i="1"/>
  <c r="J134" i="1"/>
  <c r="I134" i="1"/>
  <c r="Y133" i="1"/>
  <c r="S133" i="1"/>
  <c r="Y132" i="1"/>
  <c r="S132" i="1"/>
  <c r="Y131" i="1"/>
  <c r="S131" i="1"/>
  <c r="P127" i="1"/>
  <c r="P126" i="1" s="1"/>
  <c r="O127" i="1"/>
  <c r="O126" i="1" s="1"/>
  <c r="N127" i="1"/>
  <c r="N126" i="1" s="1"/>
  <c r="M127" i="1"/>
  <c r="M126" i="1" s="1"/>
  <c r="L127" i="1"/>
  <c r="J126" i="1"/>
  <c r="I126" i="1"/>
  <c r="Y125" i="1"/>
  <c r="S125" i="1"/>
  <c r="Y124" i="1"/>
  <c r="S124" i="1"/>
  <c r="Y123" i="1"/>
  <c r="S123" i="1"/>
  <c r="Y122" i="1"/>
  <c r="S122" i="1"/>
  <c r="P118" i="1"/>
  <c r="P117" i="1" s="1"/>
  <c r="O118" i="1"/>
  <c r="O117" i="1" s="1"/>
  <c r="N118" i="1"/>
  <c r="N117" i="1" s="1"/>
  <c r="M118" i="1"/>
  <c r="M117" i="1" s="1"/>
  <c r="L118" i="1"/>
  <c r="J117" i="1"/>
  <c r="I117" i="1"/>
  <c r="I116" i="1"/>
  <c r="Y115" i="1"/>
  <c r="Y114" i="1" s="1"/>
  <c r="S115" i="1"/>
  <c r="S114" i="1" s="1"/>
  <c r="O114" i="1"/>
  <c r="N114" i="1"/>
  <c r="M114" i="1"/>
  <c r="L114" i="1"/>
  <c r="I114" i="1"/>
  <c r="I89" i="1" s="1"/>
  <c r="Y113" i="1"/>
  <c r="S113" i="1"/>
  <c r="P109" i="1"/>
  <c r="P108" i="1" s="1"/>
  <c r="O109" i="1"/>
  <c r="O108" i="1" s="1"/>
  <c r="N109" i="1"/>
  <c r="N108" i="1" s="1"/>
  <c r="M109" i="1"/>
  <c r="L109" i="1"/>
  <c r="L108" i="1"/>
  <c r="J108" i="1"/>
  <c r="I108" i="1"/>
  <c r="Y107" i="1"/>
  <c r="S107" i="1"/>
  <c r="Y106" i="1"/>
  <c r="S106" i="1"/>
  <c r="Y105" i="1"/>
  <c r="S105" i="1"/>
  <c r="Y104" i="1"/>
  <c r="S104" i="1"/>
  <c r="P100" i="1"/>
  <c r="O100" i="1"/>
  <c r="N100" i="1"/>
  <c r="N99" i="1" s="1"/>
  <c r="M100" i="1"/>
  <c r="L100" i="1"/>
  <c r="L99" i="1" s="1"/>
  <c r="P99" i="1"/>
  <c r="O99" i="1"/>
  <c r="J99" i="1"/>
  <c r="I99" i="1"/>
  <c r="Y98" i="1"/>
  <c r="S98" i="1"/>
  <c r="Y97" i="1"/>
  <c r="S97" i="1"/>
  <c r="Y96" i="1"/>
  <c r="S96" i="1"/>
  <c r="Y95" i="1"/>
  <c r="S95" i="1"/>
  <c r="P91" i="1"/>
  <c r="P90" i="1" s="1"/>
  <c r="O91" i="1"/>
  <c r="N91" i="1"/>
  <c r="N90" i="1" s="1"/>
  <c r="N89" i="1" s="1"/>
  <c r="M91" i="1"/>
  <c r="L91" i="1"/>
  <c r="L90" i="1" s="1"/>
  <c r="L89" i="1" s="1"/>
  <c r="O90" i="1"/>
  <c r="J90" i="1"/>
  <c r="I90" i="1"/>
  <c r="J89" i="1"/>
  <c r="P64" i="1"/>
  <c r="P59" i="1"/>
  <c r="P51" i="1"/>
  <c r="P42" i="1"/>
  <c r="P33" i="1"/>
  <c r="P24" i="1"/>
  <c r="P15" i="1"/>
  <c r="Y216" i="1" l="1"/>
  <c r="O197" i="1"/>
  <c r="S109" i="1"/>
  <c r="S108" i="1" s="1"/>
  <c r="Y91" i="1"/>
  <c r="Y90" i="1" s="1"/>
  <c r="N116" i="1"/>
  <c r="Q147" i="1" s="1"/>
  <c r="S127" i="1"/>
  <c r="S126" i="1" s="1"/>
  <c r="Y135" i="1"/>
  <c r="Y134" i="1" s="1"/>
  <c r="Y199" i="1"/>
  <c r="Y198" i="1" s="1"/>
  <c r="M197" i="1"/>
  <c r="S100" i="1"/>
  <c r="S99" i="1" s="1"/>
  <c r="Y109" i="1"/>
  <c r="Y108" i="1" s="1"/>
  <c r="Y208" i="1"/>
  <c r="Y207" i="1" s="1"/>
  <c r="Y118" i="1"/>
  <c r="Y117" i="1" s="1"/>
  <c r="O116" i="1"/>
  <c r="M170" i="1"/>
  <c r="Y215" i="1"/>
  <c r="O89" i="1"/>
  <c r="Y127" i="1"/>
  <c r="Y126" i="1" s="1"/>
  <c r="J116" i="1"/>
  <c r="Y172" i="1"/>
  <c r="Y171" i="1" s="1"/>
  <c r="S118" i="1"/>
  <c r="S117" i="1" s="1"/>
  <c r="L189" i="1"/>
  <c r="L170" i="1" s="1"/>
  <c r="N170" i="1"/>
  <c r="Y181" i="1"/>
  <c r="Y180" i="1" s="1"/>
  <c r="L215" i="1"/>
  <c r="O170" i="1"/>
  <c r="Q229" i="1" s="1"/>
  <c r="Q228" i="1"/>
  <c r="L198" i="1"/>
  <c r="L207" i="1"/>
  <c r="S172" i="1"/>
  <c r="S171" i="1" s="1"/>
  <c r="S181" i="1"/>
  <c r="S180" i="1" s="1"/>
  <c r="S190" i="1"/>
  <c r="S189" i="1" s="1"/>
  <c r="S216" i="1"/>
  <c r="S215" i="1" s="1"/>
  <c r="S199" i="1"/>
  <c r="S198" i="1" s="1"/>
  <c r="S208" i="1"/>
  <c r="S207" i="1" s="1"/>
  <c r="Q148" i="1"/>
  <c r="M116" i="1"/>
  <c r="M99" i="1"/>
  <c r="L134" i="1"/>
  <c r="M108" i="1"/>
  <c r="L117" i="1"/>
  <c r="L126" i="1"/>
  <c r="M90" i="1"/>
  <c r="Y100" i="1"/>
  <c r="Y99" i="1" s="1"/>
  <c r="S135" i="1"/>
  <c r="S134" i="1" s="1"/>
  <c r="S116" i="1" s="1"/>
  <c r="L147" i="1" s="1"/>
  <c r="S91" i="1"/>
  <c r="S90" i="1" s="1"/>
  <c r="Y57" i="1"/>
  <c r="Y67" i="1"/>
  <c r="Y65" i="1"/>
  <c r="Y39" i="1"/>
  <c r="Y56" i="1"/>
  <c r="Y55" i="1"/>
  <c r="Y47" i="1"/>
  <c r="Y48" i="1"/>
  <c r="Y49" i="1"/>
  <c r="Y46" i="1"/>
  <c r="Y37" i="1"/>
  <c r="Y31" i="1"/>
  <c r="Y30" i="1"/>
  <c r="Y28" i="1"/>
  <c r="Y22" i="1"/>
  <c r="Y21" i="1"/>
  <c r="Y20" i="1"/>
  <c r="Y19" i="1"/>
  <c r="S65" i="1"/>
  <c r="S63" i="1"/>
  <c r="S57" i="1"/>
  <c r="S56" i="1"/>
  <c r="S55" i="1"/>
  <c r="S49" i="1"/>
  <c r="S48" i="1"/>
  <c r="S47" i="1"/>
  <c r="S46" i="1"/>
  <c r="S39" i="1"/>
  <c r="S38" i="1" s="1"/>
  <c r="S37" i="1"/>
  <c r="S31" i="1"/>
  <c r="S30" i="1"/>
  <c r="S29" i="1"/>
  <c r="S28" i="1"/>
  <c r="S22" i="1"/>
  <c r="S21" i="1"/>
  <c r="S20" i="1"/>
  <c r="S19" i="1"/>
  <c r="S197" i="1" l="1"/>
  <c r="L228" i="1" s="1"/>
  <c r="S89" i="1"/>
  <c r="L146" i="1" s="1"/>
  <c r="L148" i="1" s="1"/>
  <c r="Y116" i="1"/>
  <c r="Y146" i="1" s="1"/>
  <c r="Y89" i="1"/>
  <c r="Y170" i="1"/>
  <c r="Y197" i="1"/>
  <c r="M89" i="1"/>
  <c r="S170" i="1"/>
  <c r="L227" i="1" s="1"/>
  <c r="L229" i="1" s="1"/>
  <c r="L197" i="1"/>
  <c r="Q227" i="1" s="1"/>
  <c r="Y227" i="1"/>
  <c r="L116" i="1"/>
  <c r="O64" i="1"/>
  <c r="N64" i="1"/>
  <c r="M64" i="1"/>
  <c r="L64" i="1"/>
  <c r="O38" i="1"/>
  <c r="N38" i="1"/>
  <c r="M38" i="1"/>
  <c r="L38" i="1"/>
  <c r="Q146" i="1" l="1"/>
  <c r="P14" i="1"/>
  <c r="P23" i="1"/>
  <c r="P32" i="1"/>
  <c r="I38" i="1"/>
  <c r="I66" i="1"/>
  <c r="J66" i="1"/>
  <c r="I64" i="1"/>
  <c r="J64" i="1"/>
  <c r="S67" i="1" l="1"/>
  <c r="S66" i="1" s="1"/>
  <c r="Y66" i="1"/>
  <c r="Y64" i="1"/>
  <c r="Y63" i="1"/>
  <c r="Y38" i="1"/>
  <c r="Y29" i="1"/>
  <c r="M59" i="1" l="1"/>
  <c r="N59" i="1"/>
  <c r="O59" i="1"/>
  <c r="L59" i="1"/>
  <c r="M51" i="1"/>
  <c r="N51" i="1"/>
  <c r="O51" i="1"/>
  <c r="L51" i="1"/>
  <c r="M42" i="1"/>
  <c r="N42" i="1"/>
  <c r="O42" i="1"/>
  <c r="L42" i="1"/>
  <c r="M33" i="1"/>
  <c r="N33" i="1"/>
  <c r="O33" i="1"/>
  <c r="L33" i="1"/>
  <c r="M24" i="1"/>
  <c r="N24" i="1"/>
  <c r="O24" i="1"/>
  <c r="L24" i="1"/>
  <c r="O15" i="1"/>
  <c r="N15" i="1"/>
  <c r="M15" i="1"/>
  <c r="L15" i="1"/>
  <c r="S64" i="1"/>
  <c r="S51" i="1" l="1"/>
  <c r="Y51" i="1"/>
  <c r="Y50" i="1" s="1"/>
  <c r="S59" i="1"/>
  <c r="Y59" i="1"/>
  <c r="Y58" i="1" s="1"/>
  <c r="Y15" i="1"/>
  <c r="Y14" i="1" s="1"/>
  <c r="S15" i="1"/>
  <c r="Y24" i="1"/>
  <c r="Y23" i="1" s="1"/>
  <c r="S24" i="1"/>
  <c r="S23" i="1" s="1"/>
  <c r="Y33" i="1"/>
  <c r="Y32" i="1" s="1"/>
  <c r="S33" i="1"/>
  <c r="S42" i="1"/>
  <c r="Y42" i="1"/>
  <c r="Y41" i="1" s="1"/>
  <c r="J58" i="1"/>
  <c r="J32" i="1"/>
  <c r="P58" i="1"/>
  <c r="O58" i="1"/>
  <c r="M58" i="1"/>
  <c r="L58" i="1"/>
  <c r="N58" i="1"/>
  <c r="I58" i="1"/>
  <c r="P50" i="1"/>
  <c r="O50" i="1"/>
  <c r="J50" i="1"/>
  <c r="I50" i="1"/>
  <c r="P41" i="1"/>
  <c r="O41" i="1"/>
  <c r="N41" i="1"/>
  <c r="M41" i="1"/>
  <c r="L41" i="1"/>
  <c r="J41" i="1"/>
  <c r="I41" i="1"/>
  <c r="N32" i="1"/>
  <c r="M32" i="1"/>
  <c r="O32" i="1"/>
  <c r="I32" i="1"/>
  <c r="M23" i="1"/>
  <c r="O23" i="1"/>
  <c r="N23" i="1"/>
  <c r="L23" i="1"/>
  <c r="J23" i="1"/>
  <c r="I23" i="1"/>
  <c r="O14" i="1"/>
  <c r="N14" i="1"/>
  <c r="M14" i="1"/>
  <c r="L14" i="1"/>
  <c r="J14" i="1"/>
  <c r="I14" i="1"/>
  <c r="M13" i="1" l="1"/>
  <c r="Y13" i="1"/>
  <c r="J13" i="1"/>
  <c r="I40" i="1"/>
  <c r="N13" i="1"/>
  <c r="O13" i="1"/>
  <c r="J40" i="1"/>
  <c r="I13" i="1"/>
  <c r="O40" i="1"/>
  <c r="Y40" i="1"/>
  <c r="M50" i="1"/>
  <c r="M40" i="1" s="1"/>
  <c r="N50" i="1"/>
  <c r="N40" i="1" s="1"/>
  <c r="L50" i="1"/>
  <c r="L40" i="1" s="1"/>
  <c r="L32" i="1"/>
  <c r="L13" i="1" s="1"/>
  <c r="Y70" i="1" l="1"/>
  <c r="Q70" i="1"/>
  <c r="Q71" i="1"/>
  <c r="Q72" i="1"/>
  <c r="S58" i="1"/>
  <c r="S41" i="1"/>
  <c r="S14" i="1"/>
  <c r="S50" i="1"/>
  <c r="S32" i="1"/>
  <c r="S13" i="1" l="1"/>
  <c r="L70" i="1" s="1"/>
  <c r="S40" i="1"/>
  <c r="L71" i="1" s="1"/>
  <c r="L72" i="1" l="1"/>
</calcChain>
</file>

<file path=xl/sharedStrings.xml><?xml version="1.0" encoding="utf-8"?>
<sst xmlns="http://schemas.openxmlformats.org/spreadsheetml/2006/main" count="1163" uniqueCount="90">
  <si>
    <t xml:space="preserve">UFR </t>
  </si>
  <si>
    <t>Champ disciplinaire</t>
  </si>
  <si>
    <t>Domaine de formation</t>
  </si>
  <si>
    <t>Mention du diplôme</t>
  </si>
  <si>
    <t>Parcours 1</t>
  </si>
  <si>
    <t>Parcours 2</t>
  </si>
  <si>
    <t>Parcours 3</t>
  </si>
  <si>
    <t>Effectifs du diplôme</t>
  </si>
  <si>
    <t>Année du diplôme</t>
  </si>
  <si>
    <t>Responsables pédagogiques</t>
  </si>
  <si>
    <t>Secrétaire pédagogique</t>
  </si>
  <si>
    <t>SEM</t>
  </si>
  <si>
    <t xml:space="preserve">CODES </t>
  </si>
  <si>
    <t>ECTS</t>
  </si>
  <si>
    <t>Coef.</t>
  </si>
  <si>
    <t>MCC</t>
  </si>
  <si>
    <t>CM GRPE entier</t>
  </si>
  <si>
    <t>CM Demi-GRPE</t>
  </si>
  <si>
    <t>TD</t>
  </si>
  <si>
    <t>TP</t>
  </si>
  <si>
    <t>TUTORAT</t>
  </si>
  <si>
    <t>Heures étudiant / semestre</t>
  </si>
  <si>
    <t>S1</t>
  </si>
  <si>
    <t>Semestre 1</t>
  </si>
  <si>
    <t>UE11</t>
  </si>
  <si>
    <t>SAE</t>
  </si>
  <si>
    <t>AC</t>
  </si>
  <si>
    <t xml:space="preserve">accompagnement </t>
  </si>
  <si>
    <t>MET</t>
  </si>
  <si>
    <t>méthodologie</t>
  </si>
  <si>
    <t>RES</t>
  </si>
  <si>
    <t>Ressources</t>
  </si>
  <si>
    <t>RA</t>
  </si>
  <si>
    <t>UE12</t>
  </si>
  <si>
    <t>Res</t>
  </si>
  <si>
    <t>RI</t>
  </si>
  <si>
    <t xml:space="preserve"> </t>
  </si>
  <si>
    <t>UE13</t>
  </si>
  <si>
    <t>S2</t>
  </si>
  <si>
    <t>Semestre 2</t>
  </si>
  <si>
    <t>UE21</t>
  </si>
  <si>
    <t>UE22</t>
  </si>
  <si>
    <t>UE23</t>
  </si>
  <si>
    <t>Total heures semestre 1 / étudiants</t>
  </si>
  <si>
    <t>Total heures semestre 2 / étudiants</t>
  </si>
  <si>
    <t>Total heures année / étudiant</t>
  </si>
  <si>
    <t xml:space="preserve">Compétence 1 : </t>
  </si>
  <si>
    <t xml:space="preserve">SAÉ : </t>
  </si>
  <si>
    <t>RA :</t>
  </si>
  <si>
    <t xml:space="preserve">RA : </t>
  </si>
  <si>
    <t xml:space="preserve">Compétence 2 : </t>
  </si>
  <si>
    <t xml:space="preserve">RA :  </t>
  </si>
  <si>
    <t xml:space="preserve">RI : </t>
  </si>
  <si>
    <t xml:space="preserve">Compétence complémentaire : </t>
  </si>
  <si>
    <t>SAÉ :</t>
  </si>
  <si>
    <t>RI :</t>
  </si>
  <si>
    <t>Compétence 1 :</t>
  </si>
  <si>
    <t>Compétence complémentaire :</t>
  </si>
  <si>
    <t>SAÉ  :</t>
  </si>
  <si>
    <t>Type d'enseignement</t>
  </si>
  <si>
    <t>Disciplinaire</t>
  </si>
  <si>
    <t>Non disciplinaire</t>
  </si>
  <si>
    <t>Nombre de groupes CM</t>
  </si>
  <si>
    <t>Nombre de demi groupes CM</t>
  </si>
  <si>
    <t>Nombre de groupes TD</t>
  </si>
  <si>
    <t>Nombre de groupe TP</t>
  </si>
  <si>
    <t>Nombre de groupes tutorat</t>
  </si>
  <si>
    <t>Coût HETD x nombre de groupes</t>
  </si>
  <si>
    <t xml:space="preserve">Libellé </t>
  </si>
  <si>
    <t>UE14</t>
  </si>
  <si>
    <t>UE24</t>
  </si>
  <si>
    <t>UE25</t>
  </si>
  <si>
    <t xml:space="preserve"> Maquette 2024/2028</t>
  </si>
  <si>
    <t>TYPE Disciplinaire ou non (menu déroulant)</t>
  </si>
  <si>
    <t>Coût total HETD de la formation * nb groupes</t>
  </si>
  <si>
    <t>UE transverse [ECTS surnuméraires]</t>
  </si>
  <si>
    <t xml:space="preserve">UE Stage (additif pour tous les parcours) [ECTS surnuméraires] </t>
  </si>
  <si>
    <t>Nombre d'heures de stage /étudiant</t>
  </si>
  <si>
    <t>UE</t>
  </si>
  <si>
    <t>ECUE</t>
  </si>
  <si>
    <t>Total heures CM annuel</t>
  </si>
  <si>
    <t>Total heures TD annuel</t>
  </si>
  <si>
    <t>Total heures TP annuel</t>
  </si>
  <si>
    <t>O</t>
  </si>
  <si>
    <t>Indiquer si l'élément est obligatoire ( O ), à choix ( X ), ou facultatif (F )</t>
  </si>
  <si>
    <t>Min (si choix)</t>
  </si>
  <si>
    <t>Max (si choix)</t>
  </si>
  <si>
    <t>F</t>
  </si>
  <si>
    <t>Observations  (mutualisation, ou tout autre indication utile)</t>
  </si>
  <si>
    <t>Heure travail autonome de l'étudiant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</si>
</sst>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;[Red]0"/>
  </numFmts>
  <fonts count="10" x14ac:knownFonts="1">
    <font>
      <sz val="11"/>
      <color rgb="FF000000"/>
      <name val="Calibri"/>
      <charset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sz val="10"/>
      <color rgb="FFBBB6B6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4B183"/>
        <bgColor rgb="FFF09E6F"/>
      </patternFill>
    </fill>
    <fill>
      <patternFill patternType="solid">
        <fgColor rgb="FFA6A6A6"/>
        <bgColor rgb="FFA5A4A4"/>
      </patternFill>
    </fill>
    <fill>
      <patternFill patternType="solid">
        <fgColor rgb="FFCCFFFF"/>
        <bgColor rgb="FFF2F2F2"/>
      </patternFill>
    </fill>
    <fill>
      <patternFill patternType="solid">
        <fgColor rgb="FFBBB6B6"/>
        <bgColor rgb="FFB2B2B2"/>
      </patternFill>
    </fill>
    <fill>
      <patternFill patternType="solid">
        <fgColor rgb="FFC0C0C0"/>
        <bgColor rgb="FFC5BBBB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B2B2B2"/>
      </patternFill>
    </fill>
    <fill>
      <patternFill patternType="solid">
        <fgColor theme="7" tint="0.79998168889431442"/>
        <bgColor rgb="FFA5A4A4"/>
      </patternFill>
    </fill>
    <fill>
      <patternFill patternType="solid">
        <fgColor rgb="FF00B0F0"/>
        <bgColor rgb="FFA5A4A4"/>
      </patternFill>
    </fill>
    <fill>
      <patternFill patternType="solid">
        <fgColor rgb="FF00B0F0"/>
        <bgColor rgb="FFB2B2B2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rgb="FFFFD8CE"/>
      </patternFill>
    </fill>
    <fill>
      <patternFill patternType="solid">
        <fgColor theme="0"/>
        <bgColor rgb="FFF2F2F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BE5D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B2B2B2"/>
      </patternFill>
    </fill>
    <fill>
      <patternFill patternType="solid">
        <fgColor theme="0"/>
        <bgColor rgb="FFC5BBBB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164" fontId="2" fillId="0" borderId="1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164" fontId="1" fillId="10" borderId="1" xfId="0" applyNumberFormat="1" applyFont="1" applyFill="1" applyBorder="1" applyAlignment="1">
      <alignment horizontal="center" vertical="center" wrapText="1"/>
    </xf>
    <xf numFmtId="164" fontId="1" fillId="11" borderId="1" xfId="0" applyNumberFormat="1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165" fontId="2" fillId="12" borderId="1" xfId="0" applyNumberFormat="1" applyFont="1" applyFill="1" applyBorder="1" applyAlignment="1">
      <alignment horizontal="center" vertical="center" wrapText="1"/>
    </xf>
    <xf numFmtId="1" fontId="2" fillId="12" borderId="1" xfId="0" applyNumberFormat="1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shrinkToFit="1"/>
    </xf>
    <xf numFmtId="164" fontId="3" fillId="12" borderId="1" xfId="0" applyNumberFormat="1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164" fontId="3" fillId="13" borderId="1" xfId="0" applyNumberFormat="1" applyFont="1" applyFill="1" applyBorder="1" applyAlignment="1">
      <alignment horizontal="center" vertical="center" wrapText="1"/>
    </xf>
    <xf numFmtId="0" fontId="1" fillId="16" borderId="0" xfId="0" applyFont="1" applyFill="1" applyAlignment="1"/>
    <xf numFmtId="0" fontId="0" fillId="16" borderId="0" xfId="0" applyFill="1"/>
    <xf numFmtId="0" fontId="0" fillId="9" borderId="0" xfId="0" applyFill="1"/>
    <xf numFmtId="0" fontId="5" fillId="15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left" vertical="center" wrapText="1"/>
    </xf>
    <xf numFmtId="1" fontId="6" fillId="15" borderId="1" xfId="0" applyNumberFormat="1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shrinkToFit="1"/>
    </xf>
    <xf numFmtId="164" fontId="5" fillId="15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1" fillId="18" borderId="1" xfId="0" applyNumberFormat="1" applyFont="1" applyFill="1" applyBorder="1" applyAlignment="1">
      <alignment horizontal="center" vertical="center" wrapText="1"/>
    </xf>
    <xf numFmtId="164" fontId="4" fillId="18" borderId="1" xfId="0" applyNumberFormat="1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 shrinkToFit="1"/>
    </xf>
    <xf numFmtId="0" fontId="4" fillId="18" borderId="1" xfId="0" applyFont="1" applyFill="1" applyBorder="1" applyAlignment="1">
      <alignment horizontal="center" vertical="center" shrinkToFit="1"/>
    </xf>
    <xf numFmtId="0" fontId="1" fillId="18" borderId="1" xfId="0" applyFont="1" applyFill="1" applyBorder="1" applyAlignment="1">
      <alignment horizontal="center"/>
    </xf>
    <xf numFmtId="0" fontId="4" fillId="18" borderId="1" xfId="0" applyFont="1" applyFill="1" applyBorder="1" applyAlignment="1">
      <alignment horizontal="center"/>
    </xf>
    <xf numFmtId="0" fontId="1" fillId="18" borderId="1" xfId="0" applyFont="1" applyFill="1" applyBorder="1" applyAlignment="1">
      <alignment horizontal="center" vertical="center" wrapText="1"/>
    </xf>
    <xf numFmtId="0" fontId="4" fillId="18" borderId="1" xfId="0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164" fontId="6" fillId="15" borderId="1" xfId="0" applyNumberFormat="1" applyFont="1" applyFill="1" applyBorder="1" applyAlignment="1">
      <alignment horizontal="center" vertical="center" wrapText="1"/>
    </xf>
    <xf numFmtId="0" fontId="6" fillId="14" borderId="1" xfId="0" applyFont="1" applyFill="1" applyBorder="1" applyAlignment="1"/>
    <xf numFmtId="164" fontId="5" fillId="6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1" fillId="17" borderId="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2" fillId="12" borderId="1" xfId="0" applyNumberFormat="1" applyFont="1" applyFill="1" applyBorder="1" applyAlignment="1">
      <alignment horizontal="center" vertical="center" shrinkToFit="1"/>
    </xf>
    <xf numFmtId="4" fontId="1" fillId="12" borderId="1" xfId="0" applyNumberFormat="1" applyFont="1" applyFill="1" applyBorder="1" applyAlignment="1">
      <alignment horizontal="center" vertical="center" shrinkToFit="1"/>
    </xf>
    <xf numFmtId="164" fontId="2" fillId="12" borderId="1" xfId="0" applyNumberFormat="1" applyFont="1" applyFill="1" applyBorder="1" applyAlignment="1">
      <alignment horizontal="center" vertical="center" shrinkToFit="1"/>
    </xf>
    <xf numFmtId="164" fontId="1" fillId="12" borderId="1" xfId="0" applyNumberFormat="1" applyFont="1" applyFill="1" applyBorder="1" applyAlignment="1">
      <alignment horizontal="center" vertical="center" shrinkToFit="1"/>
    </xf>
    <xf numFmtId="4" fontId="1" fillId="0" borderId="7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4" fontId="2" fillId="5" borderId="14" xfId="0" applyNumberFormat="1" applyFont="1" applyFill="1" applyBorder="1" applyAlignment="1">
      <alignment horizontal="center" vertical="center" wrapText="1"/>
    </xf>
    <xf numFmtId="0" fontId="1" fillId="18" borderId="15" xfId="0" applyFont="1" applyFill="1" applyBorder="1" applyAlignment="1">
      <alignment horizontal="center" vertical="center" shrinkToFit="1"/>
    </xf>
    <xf numFmtId="164" fontId="1" fillId="10" borderId="13" xfId="0" applyNumberFormat="1" applyFont="1" applyFill="1" applyBorder="1" applyAlignment="1">
      <alignment horizontal="center" vertical="center" wrapText="1"/>
    </xf>
    <xf numFmtId="1" fontId="2" fillId="5" borderId="14" xfId="0" applyNumberFormat="1" applyFont="1" applyFill="1" applyBorder="1" applyAlignment="1">
      <alignment horizontal="left" vertical="center" wrapText="1"/>
    </xf>
    <xf numFmtId="165" fontId="2" fillId="5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165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18" borderId="15" xfId="0" applyFont="1" applyFill="1" applyBorder="1" applyAlignment="1">
      <alignment horizontal="center" vertical="center" wrapText="1"/>
    </xf>
    <xf numFmtId="164" fontId="1" fillId="6" borderId="15" xfId="0" applyNumberFormat="1" applyFont="1" applyFill="1" applyBorder="1" applyAlignment="1">
      <alignment horizontal="center" vertical="center" wrapText="1"/>
    </xf>
    <xf numFmtId="164" fontId="1" fillId="18" borderId="6" xfId="0" applyNumberFormat="1" applyFont="1" applyFill="1" applyBorder="1" applyAlignment="1">
      <alignment horizontal="center" vertical="center" wrapText="1"/>
    </xf>
    <xf numFmtId="164" fontId="1" fillId="6" borderId="7" xfId="0" applyNumberFormat="1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 wrapText="1"/>
    </xf>
    <xf numFmtId="164" fontId="4" fillId="18" borderId="11" xfId="0" applyNumberFormat="1" applyFont="1" applyFill="1" applyBorder="1" applyAlignment="1">
      <alignment horizontal="center" vertical="center" wrapText="1"/>
    </xf>
    <xf numFmtId="164" fontId="1" fillId="6" borderId="12" xfId="0" applyNumberFormat="1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center" vertical="center" wrapText="1"/>
    </xf>
    <xf numFmtId="164" fontId="2" fillId="5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" fillId="18" borderId="15" xfId="0" applyFont="1" applyFill="1" applyBorder="1" applyAlignment="1">
      <alignment horizontal="center"/>
    </xf>
    <xf numFmtId="0" fontId="4" fillId="18" borderId="11" xfId="0" applyFont="1" applyFill="1" applyBorder="1" applyAlignment="1">
      <alignment horizontal="center" vertical="center" shrinkToFit="1"/>
    </xf>
    <xf numFmtId="0" fontId="8" fillId="5" borderId="1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" fontId="1" fillId="19" borderId="6" xfId="0" applyNumberFormat="1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1" fillId="20" borderId="6" xfId="0" applyFont="1" applyFill="1" applyBorder="1" applyAlignment="1">
      <alignment vertical="center" wrapText="1"/>
    </xf>
    <xf numFmtId="0" fontId="4" fillId="18" borderId="11" xfId="0" applyFont="1" applyFill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0" fillId="0" borderId="15" xfId="0" applyBorder="1"/>
    <xf numFmtId="0" fontId="1" fillId="19" borderId="6" xfId="0" applyFont="1" applyFill="1" applyBorder="1" applyAlignment="1"/>
    <xf numFmtId="0" fontId="4" fillId="18" borderId="11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 vertical="center" wrapText="1"/>
    </xf>
    <xf numFmtId="4" fontId="1" fillId="18" borderId="15" xfId="0" applyNumberFormat="1" applyFont="1" applyFill="1" applyBorder="1" applyAlignment="1">
      <alignment horizontal="center" vertical="center" shrinkToFit="1"/>
    </xf>
    <xf numFmtId="0" fontId="1" fillId="19" borderId="6" xfId="0" applyFont="1" applyFill="1" applyBorder="1" applyAlignment="1">
      <alignment wrapText="1"/>
    </xf>
    <xf numFmtId="0" fontId="2" fillId="18" borderId="11" xfId="0" applyFont="1" applyFill="1" applyBorder="1" applyAlignment="1">
      <alignment horizontal="center" vertical="center" wrapText="1"/>
    </xf>
    <xf numFmtId="0" fontId="5" fillId="15" borderId="15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 wrapText="1"/>
    </xf>
    <xf numFmtId="0" fontId="6" fillId="15" borderId="15" xfId="0" applyFont="1" applyFill="1" applyBorder="1" applyAlignment="1">
      <alignment horizontal="center" vertical="center" wrapText="1"/>
    </xf>
    <xf numFmtId="0" fontId="6" fillId="15" borderId="15" xfId="0" applyFont="1" applyFill="1" applyBorder="1" applyAlignment="1">
      <alignment horizontal="left" vertical="center" wrapText="1"/>
    </xf>
    <xf numFmtId="1" fontId="6" fillId="15" borderId="15" xfId="0" applyNumberFormat="1" applyFont="1" applyFill="1" applyBorder="1" applyAlignment="1">
      <alignment horizontal="center" vertical="center" wrapText="1"/>
    </xf>
    <xf numFmtId="0" fontId="5" fillId="15" borderId="15" xfId="0" applyFont="1" applyFill="1" applyBorder="1" applyAlignment="1">
      <alignment horizontal="center" vertical="center" wrapText="1"/>
    </xf>
    <xf numFmtId="0" fontId="6" fillId="15" borderId="15" xfId="0" applyFont="1" applyFill="1" applyBorder="1" applyAlignment="1">
      <alignment horizontal="center" vertical="center" shrinkToFit="1"/>
    </xf>
    <xf numFmtId="164" fontId="6" fillId="15" borderId="15" xfId="0" applyNumberFormat="1" applyFont="1" applyFill="1" applyBorder="1" applyAlignment="1">
      <alignment horizontal="center" vertical="center" wrapText="1"/>
    </xf>
    <xf numFmtId="0" fontId="1" fillId="18" borderId="11" xfId="0" applyFont="1" applyFill="1" applyBorder="1" applyAlignment="1">
      <alignment horizontal="center" vertical="center" wrapText="1"/>
    </xf>
    <xf numFmtId="0" fontId="1" fillId="19" borderId="5" xfId="0" applyFont="1" applyFill="1" applyBorder="1" applyAlignment="1">
      <alignment horizontal="center" vertical="center" wrapText="1"/>
    </xf>
    <xf numFmtId="0" fontId="1" fillId="19" borderId="6" xfId="0" applyFont="1" applyFill="1" applyBorder="1" applyAlignment="1">
      <alignment horizontal="center" vertical="center" wrapText="1"/>
    </xf>
    <xf numFmtId="165" fontId="1" fillId="19" borderId="6" xfId="0" applyNumberFormat="1" applyFont="1" applyFill="1" applyBorder="1" applyAlignment="1">
      <alignment horizontal="center" vertical="center" wrapText="1"/>
    </xf>
    <xf numFmtId="0" fontId="4" fillId="19" borderId="8" xfId="0" applyFont="1" applyFill="1" applyBorder="1" applyAlignment="1">
      <alignment horizontal="center" vertical="center" wrapText="1"/>
    </xf>
    <xf numFmtId="0" fontId="4" fillId="19" borderId="1" xfId="0" applyFont="1" applyFill="1" applyBorder="1" applyAlignment="1">
      <alignment horizontal="center" vertical="center" wrapText="1"/>
    </xf>
    <xf numFmtId="1" fontId="4" fillId="19" borderId="1" xfId="0" applyNumberFormat="1" applyFont="1" applyFill="1" applyBorder="1" applyAlignment="1">
      <alignment horizontal="right" vertical="center" wrapText="1"/>
    </xf>
    <xf numFmtId="165" fontId="1" fillId="19" borderId="1" xfId="0" applyNumberFormat="1" applyFont="1" applyFill="1" applyBorder="1" applyAlignment="1">
      <alignment horizontal="center" vertical="center" wrapText="1"/>
    </xf>
    <xf numFmtId="165" fontId="4" fillId="19" borderId="1" xfId="0" applyNumberFormat="1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wrapText="1"/>
    </xf>
    <xf numFmtId="1" fontId="4" fillId="19" borderId="11" xfId="0" applyNumberFormat="1" applyFont="1" applyFill="1" applyBorder="1" applyAlignment="1">
      <alignment horizontal="right" vertical="center" wrapText="1"/>
    </xf>
    <xf numFmtId="165" fontId="1" fillId="19" borderId="11" xfId="0" applyNumberFormat="1" applyFont="1" applyFill="1" applyBorder="1" applyAlignment="1">
      <alignment horizontal="center" vertical="center" wrapText="1"/>
    </xf>
    <xf numFmtId="165" fontId="4" fillId="19" borderId="11" xfId="0" applyNumberFormat="1" applyFont="1" applyFill="1" applyBorder="1" applyAlignment="1">
      <alignment horizontal="center" vertical="center" wrapText="1"/>
    </xf>
    <xf numFmtId="0" fontId="1" fillId="19" borderId="6" xfId="0" applyFont="1" applyFill="1" applyBorder="1" applyAlignment="1">
      <alignment horizontal="center"/>
    </xf>
    <xf numFmtId="0" fontId="0" fillId="19" borderId="6" xfId="0" applyFill="1" applyBorder="1"/>
    <xf numFmtId="0" fontId="4" fillId="19" borderId="1" xfId="0" applyFont="1" applyFill="1" applyBorder="1" applyAlignment="1">
      <alignment horizontal="center"/>
    </xf>
    <xf numFmtId="0" fontId="0" fillId="19" borderId="1" xfId="0" applyFill="1" applyBorder="1"/>
    <xf numFmtId="0" fontId="4" fillId="19" borderId="11" xfId="0" applyFont="1" applyFill="1" applyBorder="1" applyAlignment="1">
      <alignment horizontal="center"/>
    </xf>
    <xf numFmtId="0" fontId="0" fillId="19" borderId="11" xfId="0" applyFill="1" applyBorder="1"/>
    <xf numFmtId="165" fontId="2" fillId="19" borderId="6" xfId="0" applyNumberFormat="1" applyFont="1" applyFill="1" applyBorder="1" applyAlignment="1">
      <alignment horizontal="center" vertical="center" wrapText="1"/>
    </xf>
    <xf numFmtId="0" fontId="2" fillId="19" borderId="6" xfId="0" applyFont="1" applyFill="1" applyBorder="1" applyAlignment="1">
      <alignment horizontal="center" vertical="center" wrapText="1"/>
    </xf>
    <xf numFmtId="0" fontId="1" fillId="19" borderId="8" xfId="0" applyFont="1" applyFill="1" applyBorder="1" applyAlignment="1">
      <alignment horizontal="center" vertical="center" wrapText="1"/>
    </xf>
    <xf numFmtId="165" fontId="2" fillId="19" borderId="1" xfId="0" applyNumberFormat="1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165" fontId="2" fillId="19" borderId="11" xfId="0" applyNumberFormat="1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6" fillId="5" borderId="14" xfId="0" applyNumberFormat="1" applyFont="1" applyFill="1" applyBorder="1" applyAlignment="1">
      <alignment horizontal="center" vertical="center" wrapText="1"/>
    </xf>
    <xf numFmtId="164" fontId="1" fillId="22" borderId="13" xfId="0" applyNumberFormat="1" applyFont="1" applyFill="1" applyBorder="1" applyAlignment="1">
      <alignment horizontal="center" vertical="center" wrapText="1"/>
    </xf>
    <xf numFmtId="164" fontId="1" fillId="22" borderId="1" xfId="0" applyNumberFormat="1" applyFont="1" applyFill="1" applyBorder="1" applyAlignment="1">
      <alignment horizontal="center" vertical="center" wrapText="1"/>
    </xf>
    <xf numFmtId="0" fontId="1" fillId="9" borderId="0" xfId="0" applyFont="1" applyFill="1" applyAlignment="1"/>
    <xf numFmtId="165" fontId="2" fillId="5" borderId="16" xfId="0" applyNumberFormat="1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left" vertical="center"/>
    </xf>
    <xf numFmtId="165" fontId="1" fillId="9" borderId="15" xfId="0" applyNumberFormat="1" applyFont="1" applyFill="1" applyBorder="1" applyAlignment="1">
      <alignment horizontal="center" vertical="center" wrapText="1"/>
    </xf>
    <xf numFmtId="1" fontId="1" fillId="9" borderId="15" xfId="0" applyNumberFormat="1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shrinkToFit="1"/>
    </xf>
    <xf numFmtId="164" fontId="1" fillId="22" borderId="15" xfId="0" applyNumberFormat="1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center"/>
    </xf>
    <xf numFmtId="0" fontId="1" fillId="18" borderId="11" xfId="0" applyFont="1" applyFill="1" applyBorder="1" applyAlignment="1">
      <alignment horizontal="center"/>
    </xf>
    <xf numFmtId="0" fontId="1" fillId="9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 wrapText="1"/>
    </xf>
    <xf numFmtId="0" fontId="2" fillId="23" borderId="0" xfId="0" applyFont="1" applyFill="1" applyBorder="1" applyAlignment="1">
      <alignment horizontal="center" vertical="center" wrapText="1"/>
    </xf>
    <xf numFmtId="164" fontId="2" fillId="9" borderId="0" xfId="0" applyNumberFormat="1" applyFont="1" applyFill="1" applyBorder="1" applyAlignment="1">
      <alignment horizontal="center" vertical="center" wrapText="1"/>
    </xf>
    <xf numFmtId="0" fontId="1" fillId="9" borderId="0" xfId="0" applyFont="1" applyFill="1" applyAlignment="1">
      <alignment horizontal="center" vertical="center" shrinkToFit="1"/>
    </xf>
    <xf numFmtId="0" fontId="1" fillId="9" borderId="0" xfId="0" applyFont="1" applyFill="1" applyBorder="1" applyAlignment="1">
      <alignment horizontal="center"/>
    </xf>
    <xf numFmtId="164" fontId="1" fillId="9" borderId="0" xfId="0" applyNumberFormat="1" applyFont="1" applyFill="1" applyBorder="1" applyAlignment="1">
      <alignment horizontal="center" vertical="center" wrapText="1"/>
    </xf>
    <xf numFmtId="164" fontId="1" fillId="18" borderId="17" xfId="0" applyNumberFormat="1" applyFont="1" applyFill="1" applyBorder="1" applyAlignment="1">
      <alignment horizontal="center" vertical="center" wrapText="1"/>
    </xf>
    <xf numFmtId="164" fontId="4" fillId="18" borderId="18" xfId="0" applyNumberFormat="1" applyFont="1" applyFill="1" applyBorder="1" applyAlignment="1">
      <alignment horizontal="center" vertical="center" wrapText="1"/>
    </xf>
    <xf numFmtId="164" fontId="4" fillId="18" borderId="19" xfId="0" applyNumberFormat="1" applyFont="1" applyFill="1" applyBorder="1" applyAlignment="1">
      <alignment horizontal="center" vertical="center" wrapText="1"/>
    </xf>
    <xf numFmtId="0" fontId="4" fillId="18" borderId="18" xfId="0" applyFont="1" applyFill="1" applyBorder="1" applyAlignment="1">
      <alignment horizontal="center" vertical="center" wrapText="1"/>
    </xf>
    <xf numFmtId="0" fontId="4" fillId="18" borderId="1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18" borderId="19" xfId="0" applyFont="1" applyFill="1" applyBorder="1" applyAlignment="1">
      <alignment horizontal="center" vertical="center" wrapText="1"/>
    </xf>
    <xf numFmtId="0" fontId="1" fillId="18" borderId="18" xfId="0" applyFont="1" applyFill="1" applyBorder="1" applyAlignment="1">
      <alignment horizontal="center" vertical="center" wrapText="1"/>
    </xf>
    <xf numFmtId="0" fontId="1" fillId="18" borderId="19" xfId="0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17" borderId="2" xfId="0" applyFont="1" applyFill="1" applyBorder="1" applyAlignment="1">
      <alignment horizontal="center"/>
    </xf>
    <xf numFmtId="0" fontId="8" fillId="17" borderId="3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1" fillId="21" borderId="5" xfId="0" applyFont="1" applyFill="1" applyBorder="1" applyAlignment="1">
      <alignment horizontal="center"/>
    </xf>
    <xf numFmtId="0" fontId="1" fillId="21" borderId="6" xfId="0" applyFont="1" applyFill="1" applyBorder="1" applyAlignment="1">
      <alignment horizontal="center"/>
    </xf>
    <xf numFmtId="0" fontId="1" fillId="21" borderId="8" xfId="0" applyFont="1" applyFill="1" applyBorder="1" applyAlignment="1">
      <alignment horizontal="center"/>
    </xf>
    <xf numFmtId="0" fontId="1" fillId="21" borderId="1" xfId="0" applyFont="1" applyFill="1" applyBorder="1" applyAlignment="1">
      <alignment horizontal="center"/>
    </xf>
    <xf numFmtId="0" fontId="1" fillId="21" borderId="10" xfId="0" applyFont="1" applyFill="1" applyBorder="1" applyAlignment="1">
      <alignment horizontal="center"/>
    </xf>
    <xf numFmtId="0" fontId="1" fillId="21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A5A4A4"/>
      <rgbColor rgb="FF800080"/>
      <rgbColor rgb="FF008080"/>
      <rgbColor rgb="FFC0C0C0"/>
      <rgbColor rgb="FF878282"/>
      <rgbColor rgb="FFA6A6A6"/>
      <rgbColor rgb="FF993366"/>
      <rgbColor rgb="FFF2F2F2"/>
      <rgbColor rgb="FFCCFFFF"/>
      <rgbColor rgb="FF660066"/>
      <rgbColor rgb="FFF09E6F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FD8CE"/>
      <rgbColor rgb="FFD9D9D9"/>
      <rgbColor rgb="FFFBE5D6"/>
      <rgbColor rgb="FFAADCF7"/>
      <rgbColor rgb="FFD99694"/>
      <rgbColor rgb="FFBBB6B6"/>
      <rgbColor rgb="FFF9CFB5"/>
      <rgbColor rgb="FF3366FF"/>
      <rgbColor rgb="FFB2B2B2"/>
      <rgbColor rgb="FF81D41A"/>
      <rgbColor rgb="FFC5BBBB"/>
      <rgbColor rgb="FFF4B183"/>
      <rgbColor rgb="FFFF6600"/>
      <rgbColor rgb="FF666666"/>
      <rgbColor rgb="FF929394"/>
      <rgbColor rgb="FF003366"/>
      <rgbColor rgb="FF339966"/>
      <rgbColor rgb="FF111111"/>
      <rgbColor rgb="FF333300"/>
      <rgbColor rgb="FFC9211E"/>
      <rgbColor rgb="FF993366"/>
      <rgbColor rgb="FF333399"/>
      <rgbColor rgb="FF1C1C1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N593"/>
  <sheetViews>
    <sheetView tabSelected="1" topLeftCell="B1" zoomScale="80" zoomScaleNormal="80" workbookViewId="0">
      <selection activeCell="R12" sqref="R12"/>
    </sheetView>
  </sheetViews>
  <sheetFormatPr baseColWidth="10" defaultColWidth="14.5703125" defaultRowHeight="15" x14ac:dyDescent="0.25"/>
  <cols>
    <col min="1" max="1" width="8.140625" customWidth="1"/>
    <col min="2" max="2" width="16.140625" customWidth="1"/>
    <col min="3" max="3" width="10" customWidth="1"/>
    <col min="4" max="4" width="63.85546875" customWidth="1"/>
    <col min="5" max="5" width="15.42578125" customWidth="1"/>
    <col min="6" max="6" width="8.5703125" customWidth="1"/>
    <col min="7" max="7" width="9" customWidth="1"/>
    <col min="8" max="8" width="16.28515625" customWidth="1"/>
    <col min="9" max="9" width="9.28515625" customWidth="1"/>
    <col min="10" max="10" width="8" customWidth="1"/>
    <col min="11" max="11" width="13.85546875" customWidth="1"/>
    <col min="12" max="16" width="11.5703125" customWidth="1"/>
    <col min="17" max="18" width="15.28515625" style="74" customWidth="1"/>
    <col min="19" max="19" width="16.7109375" customWidth="1"/>
    <col min="20" max="20" width="11.85546875" customWidth="1"/>
    <col min="21" max="21" width="14.85546875" customWidth="1"/>
    <col min="22" max="22" width="10.85546875" customWidth="1"/>
    <col min="23" max="23" width="14.28515625" customWidth="1"/>
    <col min="24" max="24" width="13" customWidth="1"/>
    <col min="25" max="25" width="16.7109375" customWidth="1"/>
    <col min="26" max="26" width="29.7109375" customWidth="1"/>
    <col min="27" max="30" width="11.5703125" customWidth="1"/>
  </cols>
  <sheetData>
    <row r="1" spans="1:30" ht="12.75" customHeight="1" x14ac:dyDescent="0.25">
      <c r="A1" s="1"/>
      <c r="B1" s="1"/>
      <c r="C1" s="1"/>
      <c r="D1" s="2" t="s">
        <v>0</v>
      </c>
      <c r="E1" s="7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30" ht="12.75" customHeight="1" x14ac:dyDescent="0.25">
      <c r="A2" s="1"/>
      <c r="B2" s="1"/>
      <c r="C2" s="1"/>
      <c r="D2" s="2" t="s">
        <v>1</v>
      </c>
      <c r="E2" s="7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30" ht="12.75" customHeight="1" x14ac:dyDescent="0.25">
      <c r="A3" s="1"/>
      <c r="B3" s="1"/>
      <c r="C3" s="1"/>
      <c r="D3" s="2" t="s">
        <v>2</v>
      </c>
      <c r="E3" s="7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30" ht="12.75" customHeight="1" x14ac:dyDescent="0.25">
      <c r="A4" s="1"/>
      <c r="B4" s="1"/>
      <c r="C4" s="1"/>
      <c r="D4" s="2" t="s">
        <v>3</v>
      </c>
      <c r="E4" s="7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30" ht="12.75" customHeight="1" x14ac:dyDescent="0.25">
      <c r="A5" s="1"/>
      <c r="B5" s="1"/>
      <c r="C5" s="1"/>
      <c r="D5" s="3" t="s">
        <v>4</v>
      </c>
      <c r="E5" s="7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30" ht="12.75" customHeight="1" x14ac:dyDescent="0.25">
      <c r="A6" s="1"/>
      <c r="B6" s="1"/>
      <c r="C6" s="1"/>
      <c r="D6" s="2" t="s">
        <v>7</v>
      </c>
      <c r="E6" s="7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30" ht="12.75" customHeight="1" x14ac:dyDescent="0.25">
      <c r="A7" s="1"/>
      <c r="B7" s="1"/>
      <c r="C7" s="1"/>
      <c r="D7" s="2" t="s">
        <v>8</v>
      </c>
      <c r="E7" s="7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30" ht="12.75" customHeight="1" x14ac:dyDescent="0.25">
      <c r="A8" s="1"/>
      <c r="B8" s="1"/>
      <c r="C8" s="1"/>
      <c r="D8" s="2" t="s">
        <v>9</v>
      </c>
      <c r="E8" s="7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30" ht="12.75" customHeight="1" x14ac:dyDescent="0.25">
      <c r="A9" s="1"/>
      <c r="B9" s="1"/>
      <c r="C9" s="1"/>
      <c r="D9" s="2" t="s">
        <v>10</v>
      </c>
      <c r="E9" s="7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30" ht="12.75" customHeight="1" x14ac:dyDescent="0.25">
      <c r="A10" s="1"/>
      <c r="B10" s="1"/>
      <c r="C10" s="1"/>
      <c r="D10" s="51" t="s">
        <v>72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1"/>
      <c r="R10" s="2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2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21"/>
      <c r="R11" s="2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77.25" customHeight="1" x14ac:dyDescent="0.25">
      <c r="A12" s="4" t="s">
        <v>11</v>
      </c>
      <c r="B12" s="75" t="s">
        <v>59</v>
      </c>
      <c r="C12" s="5" t="s">
        <v>12</v>
      </c>
      <c r="D12" s="50" t="s">
        <v>68</v>
      </c>
      <c r="E12" s="49" t="s">
        <v>84</v>
      </c>
      <c r="F12" s="49" t="s">
        <v>85</v>
      </c>
      <c r="G12" s="49" t="s">
        <v>86</v>
      </c>
      <c r="H12" s="49" t="s">
        <v>73</v>
      </c>
      <c r="I12" s="6" t="s">
        <v>13</v>
      </c>
      <c r="J12" s="5" t="s">
        <v>14</v>
      </c>
      <c r="K12" s="5" t="s">
        <v>15</v>
      </c>
      <c r="L12" s="7" t="s">
        <v>16</v>
      </c>
      <c r="M12" s="8" t="s">
        <v>17</v>
      </c>
      <c r="N12" s="7" t="s">
        <v>18</v>
      </c>
      <c r="O12" s="7" t="s">
        <v>19</v>
      </c>
      <c r="P12" s="8" t="s">
        <v>20</v>
      </c>
      <c r="Q12" s="192" t="s">
        <v>77</v>
      </c>
      <c r="R12" s="192" t="s">
        <v>89</v>
      </c>
      <c r="S12" s="9" t="s">
        <v>21</v>
      </c>
      <c r="T12" s="9" t="s">
        <v>62</v>
      </c>
      <c r="U12" s="9" t="s">
        <v>63</v>
      </c>
      <c r="V12" s="9" t="s">
        <v>64</v>
      </c>
      <c r="W12" s="9" t="s">
        <v>65</v>
      </c>
      <c r="X12" s="9" t="s">
        <v>66</v>
      </c>
      <c r="Y12" s="9" t="s">
        <v>67</v>
      </c>
      <c r="Z12" s="5" t="s">
        <v>88</v>
      </c>
      <c r="AA12" s="1"/>
      <c r="AB12" s="1"/>
      <c r="AC12" s="1"/>
      <c r="AD12" s="1"/>
    </row>
    <row r="13" spans="1:30" ht="21" customHeight="1" x14ac:dyDescent="0.25">
      <c r="A13" s="31" t="s">
        <v>22</v>
      </c>
      <c r="B13" s="31"/>
      <c r="C13" s="32"/>
      <c r="D13" s="32" t="s">
        <v>23</v>
      </c>
      <c r="E13" s="33"/>
      <c r="F13" s="33"/>
      <c r="G13" s="33"/>
      <c r="H13" s="33"/>
      <c r="I13" s="33">
        <f>SUM(I14,I23,I32+I38)</f>
        <v>0</v>
      </c>
      <c r="J13" s="33">
        <f>SUM(J14,J23,J32+J38)</f>
        <v>0</v>
      </c>
      <c r="K13" s="34"/>
      <c r="L13" s="77">
        <f>L14+L23+L32+L38</f>
        <v>0</v>
      </c>
      <c r="M13" s="77">
        <f>M14+M23+M32+M38</f>
        <v>0</v>
      </c>
      <c r="N13" s="78">
        <f>N14+N23+N32+N38</f>
        <v>0</v>
      </c>
      <c r="O13" s="78">
        <f>O14+O23+O32+O38</f>
        <v>0</v>
      </c>
      <c r="P13" s="35"/>
      <c r="Q13" s="37"/>
      <c r="R13" s="37"/>
      <c r="S13" s="36">
        <f>SUM(S14,S23,S32,S38)</f>
        <v>0</v>
      </c>
      <c r="T13" s="36"/>
      <c r="U13" s="36"/>
      <c r="V13" s="36"/>
      <c r="W13" s="36"/>
      <c r="X13" s="36"/>
      <c r="Y13" s="36">
        <f>Y14+Y23+Y32+Y38</f>
        <v>0</v>
      </c>
      <c r="Z13" s="32"/>
      <c r="AA13" s="1"/>
      <c r="AB13" s="1"/>
      <c r="AC13" s="1"/>
      <c r="AD13" s="1"/>
    </row>
    <row r="14" spans="1:30" ht="30" customHeight="1" thickBot="1" x14ac:dyDescent="0.3">
      <c r="A14" s="99" t="s">
        <v>22</v>
      </c>
      <c r="B14" s="104" t="s">
        <v>78</v>
      </c>
      <c r="C14" s="105" t="s">
        <v>24</v>
      </c>
      <c r="D14" s="86" t="s">
        <v>46</v>
      </c>
      <c r="E14" s="87"/>
      <c r="F14" s="87"/>
      <c r="G14" s="87"/>
      <c r="H14" s="87"/>
      <c r="I14" s="87">
        <f>SUM(I15:I22)</f>
        <v>0</v>
      </c>
      <c r="J14" s="87">
        <f>SUM(J15:J22)</f>
        <v>0</v>
      </c>
      <c r="K14" s="83"/>
      <c r="L14" s="83">
        <f>SUM(L15,L19:L22)</f>
        <v>0</v>
      </c>
      <c r="M14" s="83">
        <f>SUM(M15,M19:M22)</f>
        <v>0</v>
      </c>
      <c r="N14" s="83">
        <f>SUM(N15,N19:N22)</f>
        <v>0</v>
      </c>
      <c r="O14" s="83">
        <f>SUM(O15,O19:O22)</f>
        <v>0</v>
      </c>
      <c r="P14" s="83">
        <f>SUM(P15,P19:P22)</f>
        <v>0</v>
      </c>
      <c r="Q14" s="83"/>
      <c r="R14" s="83"/>
      <c r="S14" s="83">
        <f>SUM(S15:S22)</f>
        <v>0</v>
      </c>
      <c r="T14" s="11"/>
      <c r="U14" s="11"/>
      <c r="V14" s="11"/>
      <c r="W14" s="11"/>
      <c r="X14" s="11"/>
      <c r="Y14" s="11">
        <f>SUM(Y15:Y22)</f>
        <v>0</v>
      </c>
      <c r="Z14" s="10"/>
      <c r="AA14" s="1"/>
      <c r="AB14" s="1"/>
      <c r="AC14" s="1"/>
      <c r="AD14" s="1"/>
    </row>
    <row r="15" spans="1:30" ht="13.5" customHeight="1" x14ac:dyDescent="0.25">
      <c r="A15" s="129" t="s">
        <v>22</v>
      </c>
      <c r="B15" s="130" t="s">
        <v>25</v>
      </c>
      <c r="C15" s="130"/>
      <c r="D15" s="107" t="s">
        <v>47</v>
      </c>
      <c r="E15" s="131"/>
      <c r="F15" s="131"/>
      <c r="G15" s="131"/>
      <c r="H15" s="131"/>
      <c r="I15" s="131"/>
      <c r="J15" s="130"/>
      <c r="K15" s="130"/>
      <c r="L15" s="93">
        <f>SUM(L16:L18)</f>
        <v>0</v>
      </c>
      <c r="M15" s="93">
        <f>SUM(M16:M18)</f>
        <v>0</v>
      </c>
      <c r="N15" s="93">
        <f>SUM(N16:N18)</f>
        <v>0</v>
      </c>
      <c r="O15" s="93">
        <f>SUM(O16:O18)</f>
        <v>0</v>
      </c>
      <c r="P15" s="93">
        <f>SUM(P16:P18)</f>
        <v>0</v>
      </c>
      <c r="Q15" s="93"/>
      <c r="R15" s="181"/>
      <c r="S15" s="94">
        <f>SUM(L15:P15)</f>
        <v>0</v>
      </c>
      <c r="T15" s="85"/>
      <c r="U15" s="29"/>
      <c r="V15" s="29"/>
      <c r="W15" s="29"/>
      <c r="X15" s="29"/>
      <c r="Y15" s="15">
        <f>L15*1.5*T15+M15*1.5*U15+N15*V15+O15*W15*(2/3)+P15*X15</f>
        <v>0</v>
      </c>
      <c r="Z15" s="5"/>
      <c r="AA15" s="1"/>
      <c r="AB15" s="1"/>
      <c r="AC15" s="1"/>
      <c r="AD15" s="1"/>
    </row>
    <row r="16" spans="1:30" ht="13.5" customHeight="1" x14ac:dyDescent="0.25">
      <c r="A16" s="132"/>
      <c r="B16" s="133" t="s">
        <v>26</v>
      </c>
      <c r="C16" s="133"/>
      <c r="D16" s="134" t="s">
        <v>27</v>
      </c>
      <c r="E16" s="135"/>
      <c r="F16" s="135"/>
      <c r="G16" s="135"/>
      <c r="H16" s="135"/>
      <c r="I16" s="136"/>
      <c r="J16" s="133"/>
      <c r="K16" s="133"/>
      <c r="L16" s="58"/>
      <c r="M16" s="58"/>
      <c r="N16" s="58"/>
      <c r="O16" s="58"/>
      <c r="P16" s="58"/>
      <c r="Q16" s="58"/>
      <c r="R16" s="182"/>
      <c r="S16" s="95"/>
      <c r="T16" s="85"/>
      <c r="U16" s="29"/>
      <c r="V16" s="29"/>
      <c r="W16" s="29"/>
      <c r="X16" s="29"/>
      <c r="Y16" s="15"/>
      <c r="Z16" s="5"/>
      <c r="AA16" s="1"/>
      <c r="AB16" s="1"/>
      <c r="AC16" s="1"/>
      <c r="AD16" s="1"/>
    </row>
    <row r="17" spans="1:30" ht="13.5" customHeight="1" x14ac:dyDescent="0.25">
      <c r="A17" s="132"/>
      <c r="B17" s="133" t="s">
        <v>28</v>
      </c>
      <c r="C17" s="133"/>
      <c r="D17" s="134" t="s">
        <v>29</v>
      </c>
      <c r="E17" s="135"/>
      <c r="F17" s="135"/>
      <c r="G17" s="135"/>
      <c r="H17" s="135"/>
      <c r="I17" s="136"/>
      <c r="J17" s="133"/>
      <c r="K17" s="133"/>
      <c r="L17" s="58"/>
      <c r="M17" s="58"/>
      <c r="N17" s="58"/>
      <c r="O17" s="58"/>
      <c r="P17" s="58"/>
      <c r="Q17" s="58"/>
      <c r="R17" s="182"/>
      <c r="S17" s="95"/>
      <c r="T17" s="85"/>
      <c r="U17" s="29"/>
      <c r="V17" s="29"/>
      <c r="W17" s="29"/>
      <c r="X17" s="29"/>
      <c r="Y17" s="15"/>
      <c r="Z17" s="5"/>
      <c r="AA17" s="1"/>
      <c r="AB17" s="1"/>
      <c r="AC17" s="1"/>
      <c r="AD17" s="1"/>
    </row>
    <row r="18" spans="1:30" ht="13.5" customHeight="1" thickBot="1" x14ac:dyDescent="0.3">
      <c r="A18" s="137"/>
      <c r="B18" s="138" t="s">
        <v>30</v>
      </c>
      <c r="C18" s="138"/>
      <c r="D18" s="139" t="s">
        <v>31</v>
      </c>
      <c r="E18" s="140"/>
      <c r="F18" s="140"/>
      <c r="G18" s="140"/>
      <c r="H18" s="140"/>
      <c r="I18" s="141"/>
      <c r="J18" s="138"/>
      <c r="K18" s="138"/>
      <c r="L18" s="96"/>
      <c r="M18" s="96"/>
      <c r="N18" s="96"/>
      <c r="O18" s="96"/>
      <c r="P18" s="96"/>
      <c r="Q18" s="96"/>
      <c r="R18" s="183"/>
      <c r="S18" s="97"/>
      <c r="T18" s="85"/>
      <c r="U18" s="29"/>
      <c r="V18" s="29"/>
      <c r="W18" s="29"/>
      <c r="X18" s="29"/>
      <c r="Y18" s="15"/>
      <c r="Z18" s="5"/>
      <c r="AA18" s="1"/>
      <c r="AB18" s="1"/>
      <c r="AC18" s="1"/>
      <c r="AD18" s="1"/>
    </row>
    <row r="19" spans="1:30" ht="13.5" customHeight="1" x14ac:dyDescent="0.25">
      <c r="A19" s="106" t="s">
        <v>22</v>
      </c>
      <c r="B19" s="106" t="s">
        <v>32</v>
      </c>
      <c r="C19" s="90"/>
      <c r="D19" s="88" t="s">
        <v>48</v>
      </c>
      <c r="E19" s="89"/>
      <c r="F19" s="89"/>
      <c r="G19" s="89"/>
      <c r="H19" s="13"/>
      <c r="I19" s="90"/>
      <c r="J19" s="90"/>
      <c r="K19" s="90"/>
      <c r="L19" s="84"/>
      <c r="M19" s="84"/>
      <c r="N19" s="84"/>
      <c r="O19" s="84"/>
      <c r="P19" s="84"/>
      <c r="Q19" s="91"/>
      <c r="R19" s="91"/>
      <c r="S19" s="92">
        <f>SUM(L19:P19)</f>
        <v>0</v>
      </c>
      <c r="T19" s="29"/>
      <c r="U19" s="29"/>
      <c r="V19" s="29"/>
      <c r="W19" s="29"/>
      <c r="X19" s="29"/>
      <c r="Y19" s="15">
        <f>L19*1.5*T19+M19*1.5*U19+N19*V19+O19*W19*(2/3)+P19*X19</f>
        <v>0</v>
      </c>
      <c r="Z19" s="12"/>
      <c r="AA19" s="1"/>
      <c r="AB19" s="1"/>
      <c r="AC19" s="1"/>
      <c r="AD19" s="1"/>
    </row>
    <row r="20" spans="1:30" ht="13.5" customHeight="1" x14ac:dyDescent="0.25">
      <c r="A20" s="12" t="s">
        <v>22</v>
      </c>
      <c r="B20" s="12" t="s">
        <v>32</v>
      </c>
      <c r="C20" s="12"/>
      <c r="D20" s="16" t="s">
        <v>49</v>
      </c>
      <c r="E20" s="13"/>
      <c r="F20" s="13"/>
      <c r="G20" s="13"/>
      <c r="H20" s="13"/>
      <c r="I20" s="12"/>
      <c r="J20" s="12"/>
      <c r="K20" s="12"/>
      <c r="L20" s="59"/>
      <c r="M20" s="59"/>
      <c r="N20" s="59"/>
      <c r="O20" s="59"/>
      <c r="P20" s="59"/>
      <c r="Q20" s="63"/>
      <c r="R20" s="63"/>
      <c r="S20" s="15">
        <f>SUM(L20:P20)</f>
        <v>0</v>
      </c>
      <c r="T20" s="29"/>
      <c r="U20" s="29"/>
      <c r="V20" s="29"/>
      <c r="W20" s="29"/>
      <c r="X20" s="29"/>
      <c r="Y20" s="15">
        <f>L20*1.5*T20+M20*1.5*U20+N20*V20+O20*W20*(2/3)+P20*X20</f>
        <v>0</v>
      </c>
      <c r="Z20" s="12"/>
      <c r="AA20" s="1"/>
      <c r="AB20" s="1"/>
      <c r="AC20" s="1"/>
      <c r="AD20" s="1"/>
    </row>
    <row r="21" spans="1:30" ht="13.5" customHeight="1" x14ac:dyDescent="0.25">
      <c r="A21" s="4" t="s">
        <v>22</v>
      </c>
      <c r="B21" s="4" t="s">
        <v>32</v>
      </c>
      <c r="C21" s="12"/>
      <c r="D21" s="17" t="s">
        <v>49</v>
      </c>
      <c r="E21" s="13"/>
      <c r="F21" s="13"/>
      <c r="G21" s="13"/>
      <c r="H21" s="13"/>
      <c r="I21" s="12"/>
      <c r="J21" s="12"/>
      <c r="K21" s="12"/>
      <c r="L21" s="59"/>
      <c r="M21" s="59"/>
      <c r="N21" s="59"/>
      <c r="O21" s="59"/>
      <c r="P21" s="59"/>
      <c r="Q21" s="63"/>
      <c r="R21" s="63"/>
      <c r="S21" s="15">
        <f>SUM(L21:P21)</f>
        <v>0</v>
      </c>
      <c r="T21" s="29"/>
      <c r="U21" s="29"/>
      <c r="V21" s="29"/>
      <c r="W21" s="29"/>
      <c r="X21" s="29"/>
      <c r="Y21" s="15">
        <f>L21*1.5*T21+M21*1.5*U21+N21*V21+O21*W21*(2/3)+P21*X21</f>
        <v>0</v>
      </c>
      <c r="Z21" s="12"/>
      <c r="AA21" s="1"/>
      <c r="AB21" s="1"/>
      <c r="AC21" s="1"/>
      <c r="AD21" s="1"/>
    </row>
    <row r="22" spans="1:30" ht="13.5" customHeight="1" x14ac:dyDescent="0.25">
      <c r="A22" s="12" t="s">
        <v>22</v>
      </c>
      <c r="B22" s="12" t="s">
        <v>32</v>
      </c>
      <c r="C22" s="12"/>
      <c r="D22" s="17" t="s">
        <v>49</v>
      </c>
      <c r="E22" s="13"/>
      <c r="F22" s="13"/>
      <c r="G22" s="13"/>
      <c r="H22" s="13"/>
      <c r="I22" s="12"/>
      <c r="J22" s="12"/>
      <c r="K22" s="12"/>
      <c r="L22" s="59"/>
      <c r="M22" s="59"/>
      <c r="N22" s="59"/>
      <c r="O22" s="57"/>
      <c r="P22" s="57"/>
      <c r="Q22" s="57"/>
      <c r="R22" s="57"/>
      <c r="S22" s="15">
        <f>SUM(L22:P22)</f>
        <v>0</v>
      </c>
      <c r="T22" s="29"/>
      <c r="U22" s="29"/>
      <c r="V22" s="29"/>
      <c r="W22" s="29"/>
      <c r="X22" s="29"/>
      <c r="Y22" s="15">
        <f>L22*1.5*T22+M22*1.5*U22+N22*V22+O22*W22*(2/3)+P22*X22</f>
        <v>0</v>
      </c>
      <c r="Z22" s="12"/>
      <c r="AA22" s="1"/>
      <c r="AB22" s="1"/>
      <c r="AC22" s="1"/>
      <c r="AD22" s="1"/>
    </row>
    <row r="23" spans="1:30" ht="27" customHeight="1" thickBot="1" x14ac:dyDescent="0.3">
      <c r="A23" s="108" t="s">
        <v>22</v>
      </c>
      <c r="B23" s="109" t="s">
        <v>78</v>
      </c>
      <c r="C23" s="105" t="s">
        <v>33</v>
      </c>
      <c r="D23" s="98" t="s">
        <v>50</v>
      </c>
      <c r="E23" s="87"/>
      <c r="F23" s="87"/>
      <c r="G23" s="87"/>
      <c r="H23" s="87"/>
      <c r="I23" s="87">
        <f>SUM(I24:I31)</f>
        <v>0</v>
      </c>
      <c r="J23" s="87">
        <f>SUM(J24:J31)</f>
        <v>0</v>
      </c>
      <c r="K23" s="99"/>
      <c r="L23" s="100">
        <f>SUM(L24,L28:L31)</f>
        <v>0</v>
      </c>
      <c r="M23" s="100">
        <f>SUM(M24,M28:M31)</f>
        <v>0</v>
      </c>
      <c r="N23" s="100">
        <f>SUM(N24,N28:N31)</f>
        <v>0</v>
      </c>
      <c r="O23" s="100">
        <f>SUM(O24,O28:O31)</f>
        <v>0</v>
      </c>
      <c r="P23" s="100">
        <f>SUM(P24,P28:P31)</f>
        <v>0</v>
      </c>
      <c r="Q23" s="100"/>
      <c r="R23" s="100"/>
      <c r="S23" s="100">
        <f>SUM(S24:S31)</f>
        <v>0</v>
      </c>
      <c r="T23" s="18"/>
      <c r="U23" s="18"/>
      <c r="V23" s="18"/>
      <c r="W23" s="18"/>
      <c r="X23" s="18"/>
      <c r="Y23" s="18">
        <f>SUM(Y24:Y31)</f>
        <v>0</v>
      </c>
      <c r="Z23" s="10"/>
      <c r="AA23" s="1"/>
      <c r="AB23" s="1"/>
      <c r="AC23" s="1"/>
      <c r="AD23" s="1"/>
    </row>
    <row r="24" spans="1:30" ht="27.6" customHeight="1" x14ac:dyDescent="0.25">
      <c r="A24" s="129" t="s">
        <v>22</v>
      </c>
      <c r="B24" s="130" t="s">
        <v>25</v>
      </c>
      <c r="C24" s="130"/>
      <c r="D24" s="110" t="s">
        <v>58</v>
      </c>
      <c r="E24" s="130"/>
      <c r="F24" s="130"/>
      <c r="G24" s="130"/>
      <c r="H24" s="130"/>
      <c r="I24" s="130"/>
      <c r="J24" s="130"/>
      <c r="K24" s="130"/>
      <c r="L24" s="93">
        <f>SUM(L25:L27)</f>
        <v>0</v>
      </c>
      <c r="M24" s="93">
        <f t="shared" ref="M24:P24" si="0">SUM(M25:M27)</f>
        <v>0</v>
      </c>
      <c r="N24" s="93">
        <f t="shared" si="0"/>
        <v>0</v>
      </c>
      <c r="O24" s="93">
        <f t="shared" si="0"/>
        <v>0</v>
      </c>
      <c r="P24" s="93">
        <f t="shared" si="0"/>
        <v>0</v>
      </c>
      <c r="Q24" s="93"/>
      <c r="R24" s="181"/>
      <c r="S24" s="94">
        <f>SUM(L24:P24)</f>
        <v>0</v>
      </c>
      <c r="T24" s="85"/>
      <c r="U24" s="29"/>
      <c r="V24" s="29"/>
      <c r="W24" s="29"/>
      <c r="X24" s="29"/>
      <c r="Y24" s="15">
        <f>L24*1.5*T24+M24*1.5*U24+N24*V24+O24*W24*(2/3)+P24*X24</f>
        <v>0</v>
      </c>
      <c r="Z24" s="12"/>
      <c r="AA24" s="1"/>
      <c r="AB24" s="1"/>
      <c r="AC24" s="1"/>
      <c r="AD24" s="1"/>
    </row>
    <row r="25" spans="1:30" ht="13.5" customHeight="1" x14ac:dyDescent="0.25">
      <c r="A25" s="132"/>
      <c r="B25" s="133" t="s">
        <v>26</v>
      </c>
      <c r="C25" s="133"/>
      <c r="D25" s="134" t="s">
        <v>27</v>
      </c>
      <c r="E25" s="135"/>
      <c r="F25" s="135"/>
      <c r="G25" s="135"/>
      <c r="H25" s="135"/>
      <c r="I25" s="133"/>
      <c r="J25" s="133"/>
      <c r="K25" s="133"/>
      <c r="L25" s="60"/>
      <c r="M25" s="60"/>
      <c r="N25" s="60"/>
      <c r="O25" s="60"/>
      <c r="P25" s="60"/>
      <c r="Q25" s="64"/>
      <c r="R25" s="184"/>
      <c r="S25" s="95"/>
      <c r="T25" s="85"/>
      <c r="U25" s="29"/>
      <c r="V25" s="29"/>
      <c r="W25" s="29"/>
      <c r="X25" s="29"/>
      <c r="Y25" s="15"/>
      <c r="Z25" s="12"/>
      <c r="AA25" s="1"/>
      <c r="AB25" s="1"/>
      <c r="AC25" s="1"/>
      <c r="AD25" s="1"/>
    </row>
    <row r="26" spans="1:30" ht="13.5" customHeight="1" x14ac:dyDescent="0.25">
      <c r="A26" s="132"/>
      <c r="B26" s="133" t="s">
        <v>28</v>
      </c>
      <c r="C26" s="133"/>
      <c r="D26" s="134" t="s">
        <v>29</v>
      </c>
      <c r="E26" s="135"/>
      <c r="F26" s="135"/>
      <c r="G26" s="135"/>
      <c r="H26" s="135"/>
      <c r="I26" s="133"/>
      <c r="J26" s="133"/>
      <c r="K26" s="133"/>
      <c r="L26" s="60"/>
      <c r="M26" s="60"/>
      <c r="N26" s="60"/>
      <c r="O26" s="60"/>
      <c r="P26" s="60"/>
      <c r="Q26" s="64"/>
      <c r="R26" s="184"/>
      <c r="S26" s="95"/>
      <c r="T26" s="85"/>
      <c r="U26" s="29"/>
      <c r="V26" s="29"/>
      <c r="W26" s="29"/>
      <c r="X26" s="29"/>
      <c r="Y26" s="15"/>
      <c r="Z26" s="12"/>
      <c r="AA26" s="1"/>
      <c r="AB26" s="1"/>
      <c r="AC26" s="1"/>
      <c r="AD26" s="1"/>
    </row>
    <row r="27" spans="1:30" ht="13.5" customHeight="1" thickBot="1" x14ac:dyDescent="0.3">
      <c r="A27" s="137"/>
      <c r="B27" s="138" t="s">
        <v>34</v>
      </c>
      <c r="C27" s="138"/>
      <c r="D27" s="139" t="s">
        <v>31</v>
      </c>
      <c r="E27" s="140"/>
      <c r="F27" s="140"/>
      <c r="G27" s="140"/>
      <c r="H27" s="140"/>
      <c r="I27" s="138"/>
      <c r="J27" s="138"/>
      <c r="K27" s="138"/>
      <c r="L27" s="103"/>
      <c r="M27" s="103"/>
      <c r="N27" s="103"/>
      <c r="O27" s="103"/>
      <c r="P27" s="103"/>
      <c r="Q27" s="111"/>
      <c r="R27" s="185"/>
      <c r="S27" s="97"/>
      <c r="T27" s="85"/>
      <c r="U27" s="29"/>
      <c r="V27" s="29"/>
      <c r="W27" s="29"/>
      <c r="X27" s="29"/>
      <c r="Y27" s="15"/>
      <c r="Z27" s="12"/>
      <c r="AA27" s="1"/>
      <c r="AB27" s="1"/>
      <c r="AC27" s="1"/>
      <c r="AD27" s="1"/>
    </row>
    <row r="28" spans="1:30" ht="13.5" customHeight="1" x14ac:dyDescent="0.25">
      <c r="A28" s="106" t="s">
        <v>22</v>
      </c>
      <c r="B28" s="106" t="s">
        <v>32</v>
      </c>
      <c r="C28" s="90"/>
      <c r="D28" s="101" t="s">
        <v>51</v>
      </c>
      <c r="E28" s="89"/>
      <c r="F28" s="89"/>
      <c r="G28" s="89"/>
      <c r="H28" s="89"/>
      <c r="I28" s="90"/>
      <c r="J28" s="90"/>
      <c r="K28" s="90"/>
      <c r="L28" s="84"/>
      <c r="M28" s="102"/>
      <c r="N28" s="84"/>
      <c r="O28" s="84"/>
      <c r="P28" s="84"/>
      <c r="Q28" s="91"/>
      <c r="R28" s="91"/>
      <c r="S28" s="92">
        <f>SUM(L28:P28)</f>
        <v>0</v>
      </c>
      <c r="T28" s="29"/>
      <c r="U28" s="29"/>
      <c r="V28" s="29"/>
      <c r="W28" s="29"/>
      <c r="X28" s="29"/>
      <c r="Y28" s="15">
        <f>L28*1.5*T28+M28*1.5*U28+N28*V28+O28*W28*(2/3)+P28*X28</f>
        <v>0</v>
      </c>
      <c r="Z28" s="12"/>
      <c r="AA28" s="1"/>
      <c r="AB28" s="1"/>
      <c r="AC28" s="1"/>
      <c r="AD28" s="1"/>
    </row>
    <row r="29" spans="1:30" ht="13.5" customHeight="1" x14ac:dyDescent="0.25">
      <c r="A29" s="12" t="s">
        <v>22</v>
      </c>
      <c r="B29" s="4" t="s">
        <v>32</v>
      </c>
      <c r="C29" s="12"/>
      <c r="D29" s="19" t="s">
        <v>49</v>
      </c>
      <c r="E29" s="13"/>
      <c r="F29" s="13"/>
      <c r="G29" s="13"/>
      <c r="H29" s="13"/>
      <c r="I29" s="12"/>
      <c r="J29" s="12"/>
      <c r="K29" s="12"/>
      <c r="L29" s="59"/>
      <c r="M29" s="59"/>
      <c r="N29" s="59"/>
      <c r="O29" s="59"/>
      <c r="P29" s="59"/>
      <c r="Q29" s="63"/>
      <c r="R29" s="63"/>
      <c r="S29" s="15">
        <f>SUM(L29:P29)</f>
        <v>0</v>
      </c>
      <c r="T29" s="29"/>
      <c r="U29" s="29"/>
      <c r="V29" s="29"/>
      <c r="W29" s="29"/>
      <c r="X29" s="29"/>
      <c r="Y29" s="15">
        <f t="shared" ref="Y29" si="1">L29*1.5*T29+M29*1.5*U29+N29*V29+O29*W29+P29*X29</f>
        <v>0</v>
      </c>
      <c r="Z29" s="12"/>
      <c r="AA29" s="1"/>
      <c r="AB29" s="1"/>
      <c r="AC29" s="1"/>
      <c r="AD29" s="1"/>
    </row>
    <row r="30" spans="1:30" ht="13.5" customHeight="1" x14ac:dyDescent="0.25">
      <c r="A30" s="4" t="s">
        <v>22</v>
      </c>
      <c r="B30" s="4" t="s">
        <v>32</v>
      </c>
      <c r="C30" s="12"/>
      <c r="D30" s="17" t="s">
        <v>49</v>
      </c>
      <c r="E30" s="13"/>
      <c r="F30" s="13"/>
      <c r="G30" s="13"/>
      <c r="H30" s="13"/>
      <c r="I30" s="12"/>
      <c r="J30" s="12"/>
      <c r="K30" s="12"/>
      <c r="L30" s="59"/>
      <c r="M30" s="59"/>
      <c r="N30" s="59"/>
      <c r="O30" s="59"/>
      <c r="P30" s="59"/>
      <c r="Q30" s="63"/>
      <c r="R30" s="63"/>
      <c r="S30" s="15">
        <f>SUM(L30:P30)</f>
        <v>0</v>
      </c>
      <c r="T30" s="29"/>
      <c r="U30" s="29"/>
      <c r="V30" s="29"/>
      <c r="W30" s="29"/>
      <c r="X30" s="29"/>
      <c r="Y30" s="15">
        <f>L30*1.5*T30+M30*1.5*U30+N30*V30+O30*W30*(2/3)+P30*X30</f>
        <v>0</v>
      </c>
      <c r="Z30" s="12"/>
      <c r="AA30" s="1"/>
      <c r="AB30" s="1"/>
      <c r="AC30" s="1"/>
      <c r="AD30" s="1"/>
    </row>
    <row r="31" spans="1:30" ht="13.5" customHeight="1" x14ac:dyDescent="0.25">
      <c r="A31" s="12" t="s">
        <v>22</v>
      </c>
      <c r="B31" s="12" t="s">
        <v>35</v>
      </c>
      <c r="C31" s="12"/>
      <c r="D31" s="17" t="s">
        <v>52</v>
      </c>
      <c r="E31" s="13"/>
      <c r="F31" s="13"/>
      <c r="G31" s="13"/>
      <c r="H31" s="13"/>
      <c r="I31" s="12"/>
      <c r="J31" s="12"/>
      <c r="K31" s="12"/>
      <c r="L31" s="59"/>
      <c r="M31" s="59"/>
      <c r="N31" s="59"/>
      <c r="O31" s="59"/>
      <c r="P31" s="59"/>
      <c r="Q31" s="63"/>
      <c r="R31" s="63"/>
      <c r="S31" s="15">
        <f>SUM(L31:P31)</f>
        <v>0</v>
      </c>
      <c r="T31" s="29"/>
      <c r="U31" s="29"/>
      <c r="V31" s="29"/>
      <c r="W31" s="29"/>
      <c r="X31" s="29"/>
      <c r="Y31" s="15">
        <f>L31*1.5*T31+M31*1.5*U31+N31*V31+O31*W31*(2/3)+P31*X31</f>
        <v>0</v>
      </c>
      <c r="Z31" s="12"/>
      <c r="AA31" s="1"/>
      <c r="AB31" s="1"/>
      <c r="AC31" s="1"/>
      <c r="AD31" s="1"/>
    </row>
    <row r="32" spans="1:30" ht="24" customHeight="1" thickBot="1" x14ac:dyDescent="0.3">
      <c r="A32" s="108" t="s">
        <v>36</v>
      </c>
      <c r="B32" s="109" t="s">
        <v>78</v>
      </c>
      <c r="C32" s="105" t="s">
        <v>37</v>
      </c>
      <c r="D32" s="98" t="s">
        <v>53</v>
      </c>
      <c r="E32" s="87"/>
      <c r="F32" s="87"/>
      <c r="G32" s="87"/>
      <c r="H32" s="87"/>
      <c r="I32" s="87">
        <f>SUM(I33:I37)</f>
        <v>0</v>
      </c>
      <c r="J32" s="105">
        <f>SUM(J34:J37)</f>
        <v>0</v>
      </c>
      <c r="K32" s="99"/>
      <c r="L32" s="100">
        <f>SUM(L33,L37)</f>
        <v>0</v>
      </c>
      <c r="M32" s="100">
        <f>SUM(M33,M37)</f>
        <v>0</v>
      </c>
      <c r="N32" s="100">
        <f>SUM(N33,N37)</f>
        <v>0</v>
      </c>
      <c r="O32" s="100">
        <f>SUM(O33,O37)</f>
        <v>0</v>
      </c>
      <c r="P32" s="100">
        <f>SUM(P33,P37)</f>
        <v>0</v>
      </c>
      <c r="Q32" s="100"/>
      <c r="R32" s="100"/>
      <c r="S32" s="100">
        <f>SUM(S33:S37)</f>
        <v>0</v>
      </c>
      <c r="T32" s="18"/>
      <c r="U32" s="18"/>
      <c r="V32" s="18"/>
      <c r="W32" s="18"/>
      <c r="X32" s="18"/>
      <c r="Y32" s="18">
        <f>SUM(Y33:Y37)</f>
        <v>0</v>
      </c>
      <c r="Z32" s="10"/>
      <c r="AA32" s="1"/>
      <c r="AB32" s="1"/>
      <c r="AC32" s="1"/>
      <c r="AD32" s="1"/>
    </row>
    <row r="33" spans="1:30" ht="13.5" customHeight="1" x14ac:dyDescent="0.25">
      <c r="A33" s="129" t="s">
        <v>22</v>
      </c>
      <c r="B33" s="130" t="s">
        <v>25</v>
      </c>
      <c r="C33" s="142"/>
      <c r="D33" s="114" t="s">
        <v>54</v>
      </c>
      <c r="E33" s="131"/>
      <c r="F33" s="131"/>
      <c r="G33" s="131"/>
      <c r="H33" s="131"/>
      <c r="I33" s="142"/>
      <c r="J33" s="143"/>
      <c r="K33" s="142"/>
      <c r="L33" s="93">
        <f>SUM(L34:L36)</f>
        <v>0</v>
      </c>
      <c r="M33" s="93">
        <f t="shared" ref="M33:P33" si="2">SUM(M34:M36)</f>
        <v>0</v>
      </c>
      <c r="N33" s="93">
        <f t="shared" si="2"/>
        <v>0</v>
      </c>
      <c r="O33" s="93">
        <f t="shared" si="2"/>
        <v>0</v>
      </c>
      <c r="P33" s="93">
        <f t="shared" si="2"/>
        <v>0</v>
      </c>
      <c r="Q33" s="93"/>
      <c r="R33" s="181"/>
      <c r="S33" s="94">
        <f>SUM(L33:P33)</f>
        <v>0</v>
      </c>
      <c r="T33" s="85"/>
      <c r="U33" s="29"/>
      <c r="V33" s="29"/>
      <c r="W33" s="29"/>
      <c r="X33" s="29"/>
      <c r="Y33" s="15">
        <f>L33*1.5*T33+M33*1.5*U33+N33*V33+O33*W33*(2/3)+P33*X33</f>
        <v>0</v>
      </c>
      <c r="Z33" s="20"/>
      <c r="AA33" s="1"/>
      <c r="AB33" s="1"/>
      <c r="AC33" s="1"/>
      <c r="AD33" s="1"/>
    </row>
    <row r="34" spans="1:30" ht="13.5" customHeight="1" x14ac:dyDescent="0.25">
      <c r="A34" s="132"/>
      <c r="B34" s="133" t="s">
        <v>26</v>
      </c>
      <c r="C34" s="144"/>
      <c r="D34" s="134" t="s">
        <v>27</v>
      </c>
      <c r="E34" s="135"/>
      <c r="F34" s="135"/>
      <c r="G34" s="135"/>
      <c r="H34" s="135"/>
      <c r="I34" s="144"/>
      <c r="J34" s="145"/>
      <c r="K34" s="144"/>
      <c r="L34" s="62"/>
      <c r="M34" s="62"/>
      <c r="N34" s="62"/>
      <c r="O34" s="62"/>
      <c r="P34" s="62"/>
      <c r="Q34" s="64"/>
      <c r="R34" s="184"/>
      <c r="S34" s="95"/>
      <c r="T34" s="85"/>
      <c r="U34" s="29"/>
      <c r="V34" s="29"/>
      <c r="W34" s="29"/>
      <c r="X34" s="29"/>
      <c r="Y34" s="15"/>
      <c r="Z34" s="20"/>
      <c r="AA34" s="1"/>
      <c r="AB34" s="1"/>
      <c r="AC34" s="1"/>
      <c r="AD34" s="1"/>
    </row>
    <row r="35" spans="1:30" ht="13.5" customHeight="1" x14ac:dyDescent="0.25">
      <c r="A35" s="132"/>
      <c r="B35" s="133" t="s">
        <v>28</v>
      </c>
      <c r="C35" s="144"/>
      <c r="D35" s="134" t="s">
        <v>29</v>
      </c>
      <c r="E35" s="135"/>
      <c r="F35" s="135"/>
      <c r="G35" s="135"/>
      <c r="H35" s="135"/>
      <c r="I35" s="144"/>
      <c r="J35" s="145"/>
      <c r="K35" s="144"/>
      <c r="L35" s="62"/>
      <c r="M35" s="62"/>
      <c r="N35" s="62"/>
      <c r="O35" s="62"/>
      <c r="P35" s="62"/>
      <c r="Q35" s="64"/>
      <c r="R35" s="184"/>
      <c r="S35" s="95"/>
      <c r="T35" s="85"/>
      <c r="U35" s="29"/>
      <c r="V35" s="29"/>
      <c r="W35" s="29"/>
      <c r="X35" s="29"/>
      <c r="Y35" s="15"/>
      <c r="Z35" s="20"/>
      <c r="AA35" s="1"/>
      <c r="AB35" s="1"/>
      <c r="AC35" s="1"/>
      <c r="AD35" s="1"/>
    </row>
    <row r="36" spans="1:30" ht="13.5" customHeight="1" thickBot="1" x14ac:dyDescent="0.3">
      <c r="A36" s="137"/>
      <c r="B36" s="138" t="s">
        <v>34</v>
      </c>
      <c r="C36" s="146"/>
      <c r="D36" s="139" t="s">
        <v>31</v>
      </c>
      <c r="E36" s="140"/>
      <c r="F36" s="140"/>
      <c r="G36" s="140"/>
      <c r="H36" s="140"/>
      <c r="I36" s="146"/>
      <c r="J36" s="147"/>
      <c r="K36" s="146"/>
      <c r="L36" s="115"/>
      <c r="M36" s="115"/>
      <c r="N36" s="115"/>
      <c r="O36" s="115"/>
      <c r="P36" s="115"/>
      <c r="Q36" s="111"/>
      <c r="R36" s="185"/>
      <c r="S36" s="97"/>
      <c r="T36" s="85"/>
      <c r="U36" s="29"/>
      <c r="V36" s="29"/>
      <c r="W36" s="29"/>
      <c r="X36" s="29"/>
      <c r="Y36" s="15"/>
      <c r="Z36" s="20"/>
      <c r="AA36" s="1"/>
      <c r="AB36" s="1"/>
      <c r="AC36" s="1"/>
      <c r="AD36" s="1"/>
    </row>
    <row r="37" spans="1:30" ht="13.5" customHeight="1" x14ac:dyDescent="0.25">
      <c r="A37" s="90" t="s">
        <v>22</v>
      </c>
      <c r="B37" s="90" t="s">
        <v>35</v>
      </c>
      <c r="C37" s="90"/>
      <c r="D37" s="88" t="s">
        <v>55</v>
      </c>
      <c r="E37" s="89"/>
      <c r="F37" s="89"/>
      <c r="G37" s="89"/>
      <c r="H37" s="89"/>
      <c r="I37" s="112"/>
      <c r="J37" s="113"/>
      <c r="K37" s="112"/>
      <c r="L37" s="84"/>
      <c r="M37" s="84"/>
      <c r="N37" s="84"/>
      <c r="O37" s="84"/>
      <c r="P37" s="84"/>
      <c r="Q37" s="91"/>
      <c r="R37" s="91"/>
      <c r="S37" s="92">
        <f>SUM(L37:P37)</f>
        <v>0</v>
      </c>
      <c r="T37" s="29"/>
      <c r="U37" s="29"/>
      <c r="V37" s="29"/>
      <c r="W37" s="29"/>
      <c r="X37" s="29"/>
      <c r="Y37" s="15">
        <f>L37*1.5*T37+M37*1.5*U37+N37*V37+O37*W37*(2/3)+P37*X37</f>
        <v>0</v>
      </c>
      <c r="Z37" s="12"/>
      <c r="AA37" s="1"/>
      <c r="AB37" s="1"/>
      <c r="AC37" s="1"/>
      <c r="AD37" s="1"/>
    </row>
    <row r="38" spans="1:30" ht="21" customHeight="1" x14ac:dyDescent="0.25">
      <c r="A38" s="42" t="s">
        <v>22</v>
      </c>
      <c r="B38" s="42" t="s">
        <v>78</v>
      </c>
      <c r="C38" s="43" t="s">
        <v>69</v>
      </c>
      <c r="D38" s="44" t="s">
        <v>75</v>
      </c>
      <c r="E38" s="87"/>
      <c r="F38" s="45"/>
      <c r="G38" s="45"/>
      <c r="H38" s="45"/>
      <c r="I38" s="45">
        <f>I39</f>
        <v>0</v>
      </c>
      <c r="J38" s="43">
        <v>0</v>
      </c>
      <c r="K38" s="46"/>
      <c r="L38" s="47">
        <f>L39</f>
        <v>0</v>
      </c>
      <c r="M38" s="47">
        <f>M39</f>
        <v>0</v>
      </c>
      <c r="N38" s="47">
        <f>N39</f>
        <v>0</v>
      </c>
      <c r="O38" s="46">
        <f>O39</f>
        <v>0</v>
      </c>
      <c r="P38" s="46">
        <f>P39</f>
        <v>0</v>
      </c>
      <c r="Q38" s="46"/>
      <c r="R38" s="46"/>
      <c r="S38" s="67">
        <f>S39</f>
        <v>0</v>
      </c>
      <c r="T38" s="48"/>
      <c r="U38" s="48"/>
      <c r="V38" s="48"/>
      <c r="W38" s="48"/>
      <c r="X38" s="48"/>
      <c r="Y38" s="67">
        <f>SUM(Y39)</f>
        <v>0</v>
      </c>
      <c r="Z38" s="46"/>
      <c r="AA38" s="21"/>
      <c r="AB38" s="21"/>
      <c r="AC38" s="21"/>
      <c r="AD38" s="21"/>
    </row>
    <row r="39" spans="1:30" ht="13.5" customHeight="1" x14ac:dyDescent="0.25">
      <c r="A39" s="12" t="s">
        <v>22</v>
      </c>
      <c r="B39" s="75" t="s">
        <v>79</v>
      </c>
      <c r="C39" s="12"/>
      <c r="D39" s="16"/>
      <c r="E39" s="12"/>
      <c r="F39" s="12"/>
      <c r="G39" s="12"/>
      <c r="H39" s="12"/>
      <c r="I39" s="12"/>
      <c r="J39" s="12"/>
      <c r="K39" s="22"/>
      <c r="L39" s="59"/>
      <c r="M39" s="59"/>
      <c r="N39" s="59"/>
      <c r="O39" s="63"/>
      <c r="P39" s="63"/>
      <c r="Q39" s="63"/>
      <c r="R39" s="63"/>
      <c r="S39" s="69">
        <f>SUM(L39:P39)</f>
        <v>0</v>
      </c>
      <c r="T39" s="29"/>
      <c r="U39" s="29"/>
      <c r="V39" s="29"/>
      <c r="W39" s="29"/>
      <c r="X39" s="29"/>
      <c r="Y39" s="69">
        <f>L39*1.5*T39+M39*1.5*U39+N39*V39+O39*W39*(2/3)+P39*X39</f>
        <v>0</v>
      </c>
      <c r="Z39" s="12"/>
      <c r="AA39" s="21"/>
      <c r="AB39" s="21"/>
      <c r="AC39" s="21"/>
      <c r="AD39" s="21"/>
    </row>
    <row r="40" spans="1:30" ht="21" customHeight="1" x14ac:dyDescent="0.25">
      <c r="A40" s="37" t="s">
        <v>38</v>
      </c>
      <c r="B40" s="37"/>
      <c r="C40" s="32"/>
      <c r="D40" s="32" t="s">
        <v>39</v>
      </c>
      <c r="E40" s="33" t="s">
        <v>83</v>
      </c>
      <c r="F40" s="33"/>
      <c r="G40" s="33"/>
      <c r="H40" s="33"/>
      <c r="I40" s="33">
        <f>SUM(I41,I50,I58+I64)</f>
        <v>0</v>
      </c>
      <c r="J40" s="33">
        <f>SUM(J41,J50,J58+J64)</f>
        <v>0</v>
      </c>
      <c r="K40" s="37"/>
      <c r="L40" s="79">
        <f>L41+L50+L58+L64</f>
        <v>0</v>
      </c>
      <c r="M40" s="79">
        <f>M41+M50+M58+M64</f>
        <v>0</v>
      </c>
      <c r="N40" s="80">
        <f>N41+N50+N58+N64</f>
        <v>0</v>
      </c>
      <c r="O40" s="80">
        <f>O41+O50+O58+O64</f>
        <v>0</v>
      </c>
      <c r="P40" s="35"/>
      <c r="Q40" s="37"/>
      <c r="R40" s="37"/>
      <c r="S40" s="38">
        <f>SUM(S41,S50,S58,S64)</f>
        <v>0</v>
      </c>
      <c r="T40" s="38"/>
      <c r="U40" s="38"/>
      <c r="V40" s="38"/>
      <c r="W40" s="38"/>
      <c r="X40" s="38"/>
      <c r="Y40" s="38">
        <f>Y41+Y50+Y58+Y64+Y66</f>
        <v>0</v>
      </c>
      <c r="Z40" s="32"/>
      <c r="AA40" s="1"/>
      <c r="AB40" s="1"/>
      <c r="AC40" s="1"/>
      <c r="AD40" s="1"/>
    </row>
    <row r="41" spans="1:30" ht="24.75" customHeight="1" thickBot="1" x14ac:dyDescent="0.3">
      <c r="A41" s="99" t="s">
        <v>38</v>
      </c>
      <c r="B41" s="104" t="s">
        <v>78</v>
      </c>
      <c r="C41" s="105" t="s">
        <v>40</v>
      </c>
      <c r="D41" s="86" t="s">
        <v>56</v>
      </c>
      <c r="E41" s="87"/>
      <c r="F41" s="87"/>
      <c r="G41" s="87"/>
      <c r="H41" s="87"/>
      <c r="I41" s="87">
        <f>SUM(I42:I49)</f>
        <v>0</v>
      </c>
      <c r="J41" s="87">
        <f>SUM(J42:J49)</f>
        <v>0</v>
      </c>
      <c r="K41" s="105"/>
      <c r="L41" s="100">
        <f>SUM(L42,L46:L49)</f>
        <v>0</v>
      </c>
      <c r="M41" s="100">
        <f>SUM(M42,M46:M49)</f>
        <v>0</v>
      </c>
      <c r="N41" s="100">
        <f>SUM(N42,N46:N49)</f>
        <v>0</v>
      </c>
      <c r="O41" s="100">
        <f>SUM(O42,O46:O49)</f>
        <v>0</v>
      </c>
      <c r="P41" s="100">
        <f>SUM(P42,P46:P49)</f>
        <v>0</v>
      </c>
      <c r="Q41" s="100"/>
      <c r="R41" s="100"/>
      <c r="S41" s="100">
        <f>SUM(S42:S49)</f>
        <v>0</v>
      </c>
      <c r="T41" s="18"/>
      <c r="U41" s="18"/>
      <c r="V41" s="18"/>
      <c r="W41" s="18"/>
      <c r="X41" s="18"/>
      <c r="Y41" s="18">
        <f>SUM(Y42:Y49)</f>
        <v>0</v>
      </c>
      <c r="Z41" s="10"/>
      <c r="AA41" s="1"/>
      <c r="AB41" s="1"/>
      <c r="AC41" s="1"/>
      <c r="AD41" s="1"/>
    </row>
    <row r="42" spans="1:30" ht="13.5" customHeight="1" x14ac:dyDescent="0.25">
      <c r="A42" s="129" t="s">
        <v>38</v>
      </c>
      <c r="B42" s="130" t="s">
        <v>25</v>
      </c>
      <c r="C42" s="130"/>
      <c r="D42" s="118" t="s">
        <v>54</v>
      </c>
      <c r="E42" s="131"/>
      <c r="F42" s="131"/>
      <c r="G42" s="131"/>
      <c r="H42" s="131"/>
      <c r="I42" s="148"/>
      <c r="J42" s="149"/>
      <c r="K42" s="149"/>
      <c r="L42" s="93">
        <f>SUM(L43:L45)</f>
        <v>0</v>
      </c>
      <c r="M42" s="93">
        <f t="shared" ref="M42:P42" si="3">SUM(M43:M45)</f>
        <v>0</v>
      </c>
      <c r="N42" s="93">
        <f t="shared" si="3"/>
        <v>0</v>
      </c>
      <c r="O42" s="93">
        <f t="shared" si="3"/>
        <v>0</v>
      </c>
      <c r="P42" s="93">
        <f t="shared" si="3"/>
        <v>0</v>
      </c>
      <c r="Q42" s="93"/>
      <c r="R42" s="181"/>
      <c r="S42" s="94">
        <f>SUM(L42:P42)</f>
        <v>0</v>
      </c>
      <c r="T42" s="85"/>
      <c r="U42" s="29"/>
      <c r="V42" s="29"/>
      <c r="W42" s="29"/>
      <c r="X42" s="29"/>
      <c r="Y42" s="15">
        <f>L42*1.5*T42+M42*1.5*U42+N42*V42+O42*W42*(2/3)+P42*X42</f>
        <v>0</v>
      </c>
      <c r="Z42" s="5"/>
      <c r="AA42" s="1"/>
      <c r="AB42" s="1"/>
      <c r="AC42" s="1"/>
      <c r="AD42" s="1"/>
    </row>
    <row r="43" spans="1:30" ht="13.5" customHeight="1" x14ac:dyDescent="0.25">
      <c r="A43" s="150"/>
      <c r="B43" s="133" t="s">
        <v>26</v>
      </c>
      <c r="C43" s="144"/>
      <c r="D43" s="134" t="s">
        <v>27</v>
      </c>
      <c r="E43" s="135"/>
      <c r="F43" s="135"/>
      <c r="G43" s="135"/>
      <c r="H43" s="135"/>
      <c r="I43" s="151"/>
      <c r="J43" s="152"/>
      <c r="K43" s="152"/>
      <c r="L43" s="64"/>
      <c r="M43" s="64"/>
      <c r="N43" s="64"/>
      <c r="O43" s="64"/>
      <c r="P43" s="65"/>
      <c r="Q43" s="65"/>
      <c r="R43" s="186"/>
      <c r="S43" s="95"/>
      <c r="T43" s="85"/>
      <c r="U43" s="29"/>
      <c r="V43" s="29"/>
      <c r="W43" s="29"/>
      <c r="X43" s="29"/>
      <c r="Y43" s="15"/>
      <c r="Z43" s="5"/>
      <c r="AA43" s="1"/>
      <c r="AB43" s="1"/>
      <c r="AC43" s="1"/>
      <c r="AD43" s="1"/>
    </row>
    <row r="44" spans="1:30" ht="13.5" customHeight="1" x14ac:dyDescent="0.25">
      <c r="A44" s="150"/>
      <c r="B44" s="133" t="s">
        <v>28</v>
      </c>
      <c r="C44" s="144"/>
      <c r="D44" s="134" t="s">
        <v>29</v>
      </c>
      <c r="E44" s="135"/>
      <c r="F44" s="135"/>
      <c r="G44" s="135"/>
      <c r="H44" s="135"/>
      <c r="I44" s="151"/>
      <c r="J44" s="152"/>
      <c r="K44" s="152"/>
      <c r="L44" s="64"/>
      <c r="M44" s="64"/>
      <c r="N44" s="64"/>
      <c r="O44" s="64"/>
      <c r="P44" s="65"/>
      <c r="Q44" s="65"/>
      <c r="R44" s="186"/>
      <c r="S44" s="95"/>
      <c r="T44" s="85"/>
      <c r="U44" s="29"/>
      <c r="V44" s="29"/>
      <c r="W44" s="29"/>
      <c r="X44" s="29"/>
      <c r="Y44" s="15"/>
      <c r="Z44" s="5"/>
      <c r="AA44" s="1"/>
      <c r="AB44" s="1"/>
      <c r="AC44" s="1"/>
      <c r="AD44" s="1"/>
    </row>
    <row r="45" spans="1:30" ht="13.5" customHeight="1" thickBot="1" x14ac:dyDescent="0.3">
      <c r="A45" s="153"/>
      <c r="B45" s="138" t="s">
        <v>34</v>
      </c>
      <c r="C45" s="146"/>
      <c r="D45" s="139" t="s">
        <v>31</v>
      </c>
      <c r="E45" s="140"/>
      <c r="F45" s="140"/>
      <c r="G45" s="140"/>
      <c r="H45" s="140"/>
      <c r="I45" s="154"/>
      <c r="J45" s="155"/>
      <c r="K45" s="155"/>
      <c r="L45" s="111"/>
      <c r="M45" s="111"/>
      <c r="N45" s="111"/>
      <c r="O45" s="111"/>
      <c r="P45" s="119"/>
      <c r="Q45" s="119"/>
      <c r="R45" s="187"/>
      <c r="S45" s="97"/>
      <c r="T45" s="85"/>
      <c r="U45" s="29"/>
      <c r="V45" s="29"/>
      <c r="W45" s="29"/>
      <c r="X45" s="29"/>
      <c r="Y45" s="15"/>
      <c r="Z45" s="5"/>
      <c r="AA45" s="1"/>
      <c r="AB45" s="1"/>
      <c r="AC45" s="1"/>
      <c r="AD45" s="1"/>
    </row>
    <row r="46" spans="1:30" ht="13.5" customHeight="1" x14ac:dyDescent="0.25">
      <c r="A46" s="106" t="s">
        <v>38</v>
      </c>
      <c r="B46" s="106" t="s">
        <v>32</v>
      </c>
      <c r="C46" s="90"/>
      <c r="D46" s="88" t="s">
        <v>49</v>
      </c>
      <c r="E46" s="89"/>
      <c r="F46" s="89"/>
      <c r="G46" s="89"/>
      <c r="H46" s="89"/>
      <c r="I46" s="116"/>
      <c r="J46" s="90"/>
      <c r="K46" s="90"/>
      <c r="L46" s="117"/>
      <c r="M46" s="84"/>
      <c r="N46" s="84"/>
      <c r="O46" s="84"/>
      <c r="P46" s="84"/>
      <c r="Q46" s="91"/>
      <c r="R46" s="91"/>
      <c r="S46" s="92">
        <f>SUM(L46:P46)</f>
        <v>0</v>
      </c>
      <c r="T46" s="29"/>
      <c r="U46" s="29"/>
      <c r="V46" s="29"/>
      <c r="W46" s="29"/>
      <c r="X46" s="29"/>
      <c r="Y46" s="15">
        <f>L46*1.5*T46+M46*1.5*U46+N46*V46+O46*W46*(2/3)+P46*X46</f>
        <v>0</v>
      </c>
      <c r="Z46" s="12"/>
      <c r="AA46" s="1"/>
      <c r="AB46" s="1"/>
      <c r="AC46" s="1"/>
      <c r="AD46" s="1"/>
    </row>
    <row r="47" spans="1:30" ht="13.5" customHeight="1" x14ac:dyDescent="0.25">
      <c r="A47" s="12" t="s">
        <v>38</v>
      </c>
      <c r="B47" s="12" t="s">
        <v>32</v>
      </c>
      <c r="C47" s="12"/>
      <c r="D47" s="16" t="s">
        <v>48</v>
      </c>
      <c r="E47" s="13"/>
      <c r="F47" s="13"/>
      <c r="G47" s="13"/>
      <c r="H47" s="13"/>
      <c r="I47" s="27"/>
      <c r="J47" s="12"/>
      <c r="K47" s="12"/>
      <c r="L47" s="59"/>
      <c r="M47" s="59"/>
      <c r="N47" s="59"/>
      <c r="O47" s="59"/>
      <c r="P47" s="59"/>
      <c r="Q47" s="63"/>
      <c r="R47" s="63"/>
      <c r="S47" s="15">
        <f>SUM(L47:P47)</f>
        <v>0</v>
      </c>
      <c r="T47" s="29"/>
      <c r="U47" s="29"/>
      <c r="V47" s="29"/>
      <c r="W47" s="29"/>
      <c r="X47" s="29"/>
      <c r="Y47" s="15">
        <f t="shared" ref="Y47:Y51" si="4">L47*1.5*T47+M47*1.5*U47+N47*V47+O47*W47*(2/3)+P47*X47</f>
        <v>0</v>
      </c>
      <c r="Z47" s="12"/>
      <c r="AA47" s="1"/>
      <c r="AB47" s="1"/>
      <c r="AC47" s="1"/>
      <c r="AD47" s="1"/>
    </row>
    <row r="48" spans="1:30" ht="13.5" customHeight="1" x14ac:dyDescent="0.25">
      <c r="A48" s="12" t="s">
        <v>38</v>
      </c>
      <c r="B48" s="12" t="s">
        <v>32</v>
      </c>
      <c r="C48" s="12"/>
      <c r="D48" s="17" t="s">
        <v>49</v>
      </c>
      <c r="E48" s="13"/>
      <c r="F48" s="13"/>
      <c r="G48" s="13"/>
      <c r="H48" s="13"/>
      <c r="I48" s="28"/>
      <c r="J48" s="12"/>
      <c r="K48" s="12"/>
      <c r="L48" s="59"/>
      <c r="M48" s="59"/>
      <c r="N48" s="59"/>
      <c r="O48" s="59"/>
      <c r="P48" s="59"/>
      <c r="Q48" s="63"/>
      <c r="R48" s="63"/>
      <c r="S48" s="15">
        <f>SUM(L48:P48)</f>
        <v>0</v>
      </c>
      <c r="T48" s="29"/>
      <c r="U48" s="29"/>
      <c r="V48" s="29"/>
      <c r="W48" s="29"/>
      <c r="X48" s="29"/>
      <c r="Y48" s="15">
        <f t="shared" si="4"/>
        <v>0</v>
      </c>
      <c r="Z48" s="12"/>
      <c r="AA48" s="1"/>
      <c r="AB48" s="1"/>
      <c r="AC48" s="1"/>
      <c r="AD48" s="1"/>
    </row>
    <row r="49" spans="1:30 1028:1028" ht="13.5" customHeight="1" x14ac:dyDescent="0.25">
      <c r="A49" s="4" t="s">
        <v>38</v>
      </c>
      <c r="B49" s="4" t="s">
        <v>35</v>
      </c>
      <c r="C49" s="12"/>
      <c r="D49" s="16" t="s">
        <v>49</v>
      </c>
      <c r="E49" s="13"/>
      <c r="F49" s="13"/>
      <c r="G49" s="13"/>
      <c r="H49" s="13"/>
      <c r="I49" s="27"/>
      <c r="J49" s="12"/>
      <c r="K49" s="12"/>
      <c r="L49" s="59"/>
      <c r="M49" s="59"/>
      <c r="N49" s="59"/>
      <c r="O49" s="57"/>
      <c r="P49" s="57"/>
      <c r="Q49" s="57"/>
      <c r="R49" s="57"/>
      <c r="S49" s="15">
        <f>SUM(L49:P49)</f>
        <v>0</v>
      </c>
      <c r="T49" s="29"/>
      <c r="U49" s="29"/>
      <c r="V49" s="29"/>
      <c r="W49" s="29"/>
      <c r="X49" s="29"/>
      <c r="Y49" s="15">
        <f t="shared" si="4"/>
        <v>0</v>
      </c>
      <c r="Z49" s="12"/>
      <c r="AA49" s="1"/>
      <c r="AB49" s="1"/>
      <c r="AC49" s="1"/>
      <c r="AD49" s="1"/>
    </row>
    <row r="50" spans="1:30 1028:1028" ht="27.75" customHeight="1" thickBot="1" x14ac:dyDescent="0.3">
      <c r="A50" s="99" t="s">
        <v>38</v>
      </c>
      <c r="B50" s="104" t="s">
        <v>78</v>
      </c>
      <c r="C50" s="105" t="s">
        <v>41</v>
      </c>
      <c r="D50" s="98" t="s">
        <v>50</v>
      </c>
      <c r="E50" s="87"/>
      <c r="F50" s="87"/>
      <c r="G50" s="87"/>
      <c r="H50" s="87"/>
      <c r="I50" s="87">
        <f>SUM(I51:I57)</f>
        <v>0</v>
      </c>
      <c r="J50" s="87">
        <f>SUM(J51:J57)</f>
        <v>0</v>
      </c>
      <c r="K50" s="99"/>
      <c r="L50" s="100">
        <f>SUM(L51,L55,L56:L57)</f>
        <v>0</v>
      </c>
      <c r="M50" s="100">
        <f>SUM(M51,M55,M56:M57)</f>
        <v>0</v>
      </c>
      <c r="N50" s="100">
        <f>SUM(N51,N55,N56:N57)</f>
        <v>0</v>
      </c>
      <c r="O50" s="100">
        <f>SUM(O51,O55,O56:O57)</f>
        <v>0</v>
      </c>
      <c r="P50" s="100">
        <f>SUM(P51,P55,P56:P57)</f>
        <v>0</v>
      </c>
      <c r="Q50" s="100"/>
      <c r="R50" s="100"/>
      <c r="S50" s="100">
        <f>SUM(S51:S57)</f>
        <v>0</v>
      </c>
      <c r="T50" s="18"/>
      <c r="U50" s="18"/>
      <c r="V50" s="18"/>
      <c r="W50" s="18"/>
      <c r="X50" s="18"/>
      <c r="Y50" s="18">
        <f>SUM(Y51:Y57)</f>
        <v>0</v>
      </c>
      <c r="Z50" s="10"/>
      <c r="AA50" s="1"/>
      <c r="AB50" s="1"/>
      <c r="AC50" s="1"/>
      <c r="AD50" s="1"/>
    </row>
    <row r="51" spans="1:30 1028:1028" ht="20.25" customHeight="1" x14ac:dyDescent="0.25">
      <c r="A51" s="129" t="s">
        <v>38</v>
      </c>
      <c r="B51" s="130" t="s">
        <v>25</v>
      </c>
      <c r="C51" s="130"/>
      <c r="D51" s="110" t="s">
        <v>47</v>
      </c>
      <c r="E51" s="131"/>
      <c r="F51" s="131"/>
      <c r="G51" s="131"/>
      <c r="H51" s="131"/>
      <c r="I51" s="130"/>
      <c r="J51" s="130"/>
      <c r="K51" s="130"/>
      <c r="L51" s="93">
        <f>SUM(L52:L54)</f>
        <v>0</v>
      </c>
      <c r="M51" s="93">
        <f t="shared" ref="M51:P51" si="5">SUM(M52:M54)</f>
        <v>0</v>
      </c>
      <c r="N51" s="93">
        <f t="shared" si="5"/>
        <v>0</v>
      </c>
      <c r="O51" s="93">
        <f t="shared" si="5"/>
        <v>0</v>
      </c>
      <c r="P51" s="93">
        <f t="shared" si="5"/>
        <v>0</v>
      </c>
      <c r="Q51" s="93"/>
      <c r="R51" s="181"/>
      <c r="S51" s="94">
        <f>SUM(L51:P51)</f>
        <v>0</v>
      </c>
      <c r="T51" s="85"/>
      <c r="U51" s="29"/>
      <c r="V51" s="29"/>
      <c r="W51" s="29"/>
      <c r="X51" s="29"/>
      <c r="Y51" s="15">
        <f t="shared" si="4"/>
        <v>0</v>
      </c>
      <c r="Z51" s="12"/>
      <c r="AA51" s="1"/>
      <c r="AB51" s="1"/>
      <c r="AC51" s="1"/>
      <c r="AD51" s="1"/>
    </row>
    <row r="52" spans="1:30 1028:1028" ht="13.5" customHeight="1" x14ac:dyDescent="0.25">
      <c r="A52" s="150"/>
      <c r="B52" s="133" t="s">
        <v>26</v>
      </c>
      <c r="C52" s="144"/>
      <c r="D52" s="134" t="s">
        <v>27</v>
      </c>
      <c r="E52" s="135"/>
      <c r="F52" s="135"/>
      <c r="G52" s="135"/>
      <c r="H52" s="135"/>
      <c r="I52" s="156"/>
      <c r="J52" s="156"/>
      <c r="K52" s="156"/>
      <c r="L52" s="60"/>
      <c r="M52" s="60"/>
      <c r="N52" s="60"/>
      <c r="O52" s="60"/>
      <c r="P52" s="60"/>
      <c r="Q52" s="64"/>
      <c r="R52" s="184"/>
      <c r="S52" s="95"/>
      <c r="T52" s="85"/>
      <c r="U52" s="29"/>
      <c r="V52" s="29"/>
      <c r="W52" s="29"/>
      <c r="X52" s="29"/>
      <c r="Y52" s="15"/>
      <c r="Z52" s="12"/>
      <c r="AA52" s="1"/>
      <c r="AB52" s="1"/>
      <c r="AC52" s="1"/>
      <c r="AD52" s="1"/>
    </row>
    <row r="53" spans="1:30 1028:1028" ht="13.5" customHeight="1" x14ac:dyDescent="0.25">
      <c r="A53" s="150"/>
      <c r="B53" s="133" t="s">
        <v>28</v>
      </c>
      <c r="C53" s="144"/>
      <c r="D53" s="134" t="s">
        <v>29</v>
      </c>
      <c r="E53" s="135"/>
      <c r="F53" s="135"/>
      <c r="G53" s="135"/>
      <c r="H53" s="135"/>
      <c r="I53" s="156"/>
      <c r="J53" s="156"/>
      <c r="K53" s="156"/>
      <c r="L53" s="60"/>
      <c r="M53" s="60"/>
      <c r="N53" s="60"/>
      <c r="O53" s="60"/>
      <c r="P53" s="60"/>
      <c r="Q53" s="64"/>
      <c r="R53" s="184"/>
      <c r="S53" s="95"/>
      <c r="T53" s="85"/>
      <c r="U53" s="29"/>
      <c r="V53" s="29"/>
      <c r="W53" s="29"/>
      <c r="X53" s="29"/>
      <c r="Y53" s="15"/>
      <c r="Z53" s="12"/>
      <c r="AA53" s="1"/>
      <c r="AB53" s="1"/>
      <c r="AC53" s="1"/>
      <c r="AD53" s="1"/>
    </row>
    <row r="54" spans="1:30 1028:1028" ht="13.5" customHeight="1" thickBot="1" x14ac:dyDescent="0.3">
      <c r="A54" s="153"/>
      <c r="B54" s="138" t="s">
        <v>34</v>
      </c>
      <c r="C54" s="146"/>
      <c r="D54" s="139" t="s">
        <v>31</v>
      </c>
      <c r="E54" s="140"/>
      <c r="F54" s="140"/>
      <c r="G54" s="140"/>
      <c r="H54" s="140"/>
      <c r="I54" s="157"/>
      <c r="J54" s="157"/>
      <c r="K54" s="157"/>
      <c r="L54" s="103"/>
      <c r="M54" s="103"/>
      <c r="N54" s="103"/>
      <c r="O54" s="103"/>
      <c r="P54" s="103"/>
      <c r="Q54" s="111"/>
      <c r="R54" s="185"/>
      <c r="S54" s="97"/>
      <c r="T54" s="85"/>
      <c r="U54" s="29"/>
      <c r="V54" s="29"/>
      <c r="W54" s="29"/>
      <c r="X54" s="29"/>
      <c r="Y54" s="15"/>
      <c r="Z54" s="12"/>
      <c r="AA54" s="1"/>
      <c r="AB54" s="1"/>
      <c r="AC54" s="1"/>
      <c r="AD54" s="1"/>
    </row>
    <row r="55" spans="1:30 1028:1028" ht="13.5" customHeight="1" x14ac:dyDescent="0.25">
      <c r="A55" s="106" t="s">
        <v>38</v>
      </c>
      <c r="B55" s="106" t="s">
        <v>32</v>
      </c>
      <c r="C55" s="90"/>
      <c r="D55" s="101" t="s">
        <v>49</v>
      </c>
      <c r="E55" s="89"/>
      <c r="F55" s="89"/>
      <c r="G55" s="89"/>
      <c r="H55" s="89"/>
      <c r="I55" s="90"/>
      <c r="J55" s="90"/>
      <c r="K55" s="90"/>
      <c r="L55" s="84"/>
      <c r="M55" s="84"/>
      <c r="N55" s="84"/>
      <c r="O55" s="84"/>
      <c r="P55" s="84"/>
      <c r="Q55" s="91"/>
      <c r="R55" s="91"/>
      <c r="S55" s="92">
        <f>SUM(L55:P55)</f>
        <v>0</v>
      </c>
      <c r="T55" s="29"/>
      <c r="U55" s="29"/>
      <c r="V55" s="29"/>
      <c r="W55" s="29"/>
      <c r="X55" s="29"/>
      <c r="Y55" s="15">
        <f t="shared" ref="Y55:Y56" si="6">L55*1.5*T55+M55*1.5*U55+N55*V55+O55*W55*(2/3)+P55*X55</f>
        <v>0</v>
      </c>
      <c r="Z55" s="12"/>
      <c r="AA55" s="1"/>
      <c r="AB55" s="1"/>
      <c r="AC55" s="1"/>
      <c r="AD55" s="1"/>
    </row>
    <row r="56" spans="1:30 1028:1028" ht="13.5" customHeight="1" x14ac:dyDescent="0.25">
      <c r="A56" s="12" t="s">
        <v>38</v>
      </c>
      <c r="B56" s="12" t="s">
        <v>32</v>
      </c>
      <c r="C56" s="23"/>
      <c r="D56" s="24" t="s">
        <v>48</v>
      </c>
      <c r="E56" s="13"/>
      <c r="F56" s="13"/>
      <c r="G56" s="13"/>
      <c r="H56" s="13"/>
      <c r="I56" s="12"/>
      <c r="J56" s="12"/>
      <c r="K56" s="12"/>
      <c r="L56" s="59"/>
      <c r="M56" s="61"/>
      <c r="N56" s="59"/>
      <c r="O56" s="59"/>
      <c r="P56" s="59"/>
      <c r="Q56" s="63"/>
      <c r="R56" s="63"/>
      <c r="S56" s="15">
        <f>SUM(L56:P56)</f>
        <v>0</v>
      </c>
      <c r="T56" s="29"/>
      <c r="U56" s="29"/>
      <c r="V56" s="29"/>
      <c r="W56" s="29"/>
      <c r="X56" s="29"/>
      <c r="Y56" s="15">
        <f t="shared" si="6"/>
        <v>0</v>
      </c>
      <c r="Z56" s="12"/>
      <c r="AA56" s="1"/>
      <c r="AB56" s="1"/>
      <c r="AC56" s="1"/>
      <c r="AD56" s="1"/>
    </row>
    <row r="57" spans="1:30 1028:1028" ht="13.5" customHeight="1" x14ac:dyDescent="0.25">
      <c r="A57" s="4" t="s">
        <v>38</v>
      </c>
      <c r="B57" s="4" t="s">
        <v>32</v>
      </c>
      <c r="C57" s="23"/>
      <c r="D57" s="24" t="s">
        <v>48</v>
      </c>
      <c r="E57" s="13"/>
      <c r="F57" s="13"/>
      <c r="G57" s="13"/>
      <c r="H57" s="13"/>
      <c r="I57" s="12"/>
      <c r="J57" s="12"/>
      <c r="K57" s="12"/>
      <c r="L57" s="59"/>
      <c r="M57" s="61"/>
      <c r="N57" s="59"/>
      <c r="O57" s="59"/>
      <c r="P57" s="59"/>
      <c r="Q57" s="63"/>
      <c r="R57" s="63"/>
      <c r="S57" s="15">
        <f>SUM(L57:P57)</f>
        <v>0</v>
      </c>
      <c r="T57" s="29"/>
      <c r="U57" s="29"/>
      <c r="V57" s="29"/>
      <c r="W57" s="29"/>
      <c r="X57" s="29"/>
      <c r="Y57" s="15">
        <f>L57*1.5*T57+M57*1.5*U57+N57*V57+O57*W57*(2/3)+P57*X57</f>
        <v>0</v>
      </c>
      <c r="Z57" s="12"/>
      <c r="AA57" s="1"/>
      <c r="AB57" s="1"/>
      <c r="AC57" s="1"/>
      <c r="AD57" s="1"/>
    </row>
    <row r="58" spans="1:30 1028:1028" s="40" customFormat="1" ht="27" customHeight="1" thickBot="1" x14ac:dyDescent="0.3">
      <c r="A58" s="99" t="s">
        <v>38</v>
      </c>
      <c r="B58" s="104" t="s">
        <v>78</v>
      </c>
      <c r="C58" s="105" t="s">
        <v>42</v>
      </c>
      <c r="D58" s="98" t="s">
        <v>57</v>
      </c>
      <c r="E58" s="87"/>
      <c r="F58" s="87"/>
      <c r="G58" s="87"/>
      <c r="H58" s="87"/>
      <c r="I58" s="87">
        <f>SUM(I59:I63)</f>
        <v>0</v>
      </c>
      <c r="J58" s="105">
        <f>SUM(J60:J63)</f>
        <v>0</v>
      </c>
      <c r="K58" s="99"/>
      <c r="L58" s="100">
        <f>SUM(L59,L63)</f>
        <v>0</v>
      </c>
      <c r="M58" s="100">
        <f>SUM(M59,M63)</f>
        <v>0</v>
      </c>
      <c r="N58" s="100">
        <f>SUM(N59,N63)</f>
        <v>0</v>
      </c>
      <c r="O58" s="100">
        <f>SUM(O59,O63)</f>
        <v>0</v>
      </c>
      <c r="P58" s="100">
        <f>SUM(P59,P63)</f>
        <v>0</v>
      </c>
      <c r="Q58" s="100"/>
      <c r="R58" s="100"/>
      <c r="S58" s="100">
        <f>SUM(S59:S63)</f>
        <v>0</v>
      </c>
      <c r="T58" s="18"/>
      <c r="U58" s="18"/>
      <c r="V58" s="18"/>
      <c r="W58" s="18"/>
      <c r="X58" s="18"/>
      <c r="Y58" s="18">
        <f>SUM(Y59:Y63)</f>
        <v>0</v>
      </c>
      <c r="Z58" s="10"/>
      <c r="AA58" s="39"/>
      <c r="AB58" s="39"/>
      <c r="AC58" s="39"/>
      <c r="AD58" s="39"/>
      <c r="AMN58" s="41"/>
    </row>
    <row r="59" spans="1:30 1028:1028" ht="13.5" customHeight="1" x14ac:dyDescent="0.25">
      <c r="A59" s="129" t="s">
        <v>38</v>
      </c>
      <c r="B59" s="130"/>
      <c r="C59" s="142"/>
      <c r="D59" s="118" t="s">
        <v>47</v>
      </c>
      <c r="E59" s="131"/>
      <c r="F59" s="131"/>
      <c r="G59" s="131"/>
      <c r="H59" s="131"/>
      <c r="I59" s="142"/>
      <c r="J59" s="142"/>
      <c r="K59" s="142"/>
      <c r="L59" s="93">
        <f>SUM(L60:L62)</f>
        <v>0</v>
      </c>
      <c r="M59" s="93">
        <f t="shared" ref="M59:P59" si="7">SUM(M60:M62)</f>
        <v>0</v>
      </c>
      <c r="N59" s="93">
        <f t="shared" si="7"/>
        <v>0</v>
      </c>
      <c r="O59" s="93">
        <f t="shared" si="7"/>
        <v>0</v>
      </c>
      <c r="P59" s="93">
        <f t="shared" si="7"/>
        <v>0</v>
      </c>
      <c r="Q59" s="93"/>
      <c r="R59" s="181"/>
      <c r="S59" s="94">
        <f>SUM(L59:P59)</f>
        <v>0</v>
      </c>
      <c r="T59" s="85"/>
      <c r="U59" s="29"/>
      <c r="V59" s="29"/>
      <c r="W59" s="29"/>
      <c r="X59" s="29"/>
      <c r="Y59" s="15">
        <f t="shared" ref="Y59" si="8">L59*1.5*T59+M59*1.5*U59+N59*V59+O59*W59*(2/3)+P59*X59</f>
        <v>0</v>
      </c>
      <c r="Z59" s="20"/>
      <c r="AA59" s="1"/>
      <c r="AB59" s="1"/>
      <c r="AC59" s="1"/>
      <c r="AD59" s="1"/>
    </row>
    <row r="60" spans="1:30 1028:1028" ht="13.5" customHeight="1" x14ac:dyDescent="0.25">
      <c r="A60" s="150"/>
      <c r="B60" s="133" t="s">
        <v>26</v>
      </c>
      <c r="C60" s="144"/>
      <c r="D60" s="134" t="s">
        <v>27</v>
      </c>
      <c r="E60" s="135"/>
      <c r="F60" s="135"/>
      <c r="G60" s="135"/>
      <c r="H60" s="135"/>
      <c r="I60" s="158"/>
      <c r="J60" s="158"/>
      <c r="K60" s="158"/>
      <c r="L60" s="62"/>
      <c r="M60" s="62"/>
      <c r="N60" s="62"/>
      <c r="O60" s="62"/>
      <c r="P60" s="62"/>
      <c r="Q60" s="64"/>
      <c r="R60" s="184"/>
      <c r="S60" s="95"/>
      <c r="T60" s="85"/>
      <c r="U60" s="29"/>
      <c r="V60" s="29"/>
      <c r="W60" s="29"/>
      <c r="X60" s="29"/>
      <c r="Y60" s="15"/>
      <c r="Z60" s="20"/>
      <c r="AA60" s="1"/>
      <c r="AB60" s="1"/>
      <c r="AC60" s="1"/>
      <c r="AD60" s="1"/>
    </row>
    <row r="61" spans="1:30 1028:1028" ht="13.5" customHeight="1" x14ac:dyDescent="0.25">
      <c r="A61" s="150"/>
      <c r="B61" s="133" t="s">
        <v>28</v>
      </c>
      <c r="C61" s="144"/>
      <c r="D61" s="134" t="s">
        <v>29</v>
      </c>
      <c r="E61" s="135"/>
      <c r="F61" s="135"/>
      <c r="G61" s="135"/>
      <c r="H61" s="135"/>
      <c r="I61" s="158"/>
      <c r="J61" s="158"/>
      <c r="K61" s="158"/>
      <c r="L61" s="61"/>
      <c r="M61" s="61"/>
      <c r="N61" s="61"/>
      <c r="O61" s="61"/>
      <c r="P61" s="61"/>
      <c r="Q61" s="63"/>
      <c r="R61" s="188"/>
      <c r="S61" s="95"/>
      <c r="T61" s="85"/>
      <c r="U61" s="29"/>
      <c r="V61" s="29"/>
      <c r="W61" s="29"/>
      <c r="X61" s="29"/>
      <c r="Y61" s="15"/>
      <c r="Z61" s="20"/>
      <c r="AA61" s="1"/>
      <c r="AB61" s="1"/>
      <c r="AC61" s="1"/>
      <c r="AD61" s="1"/>
    </row>
    <row r="62" spans="1:30 1028:1028" ht="13.5" customHeight="1" thickBot="1" x14ac:dyDescent="0.3">
      <c r="A62" s="153"/>
      <c r="B62" s="138" t="s">
        <v>34</v>
      </c>
      <c r="C62" s="146"/>
      <c r="D62" s="139" t="s">
        <v>31</v>
      </c>
      <c r="E62" s="140"/>
      <c r="F62" s="140"/>
      <c r="G62" s="140"/>
      <c r="H62" s="140"/>
      <c r="I62" s="172"/>
      <c r="J62" s="172"/>
      <c r="K62" s="172"/>
      <c r="L62" s="173"/>
      <c r="M62" s="173"/>
      <c r="N62" s="173"/>
      <c r="O62" s="173"/>
      <c r="P62" s="173"/>
      <c r="Q62" s="128"/>
      <c r="R62" s="189"/>
      <c r="S62" s="97"/>
      <c r="T62" s="85"/>
      <c r="U62" s="29"/>
      <c r="V62" s="29"/>
      <c r="W62" s="29"/>
      <c r="X62" s="29"/>
      <c r="Y62" s="15"/>
      <c r="Z62" s="20"/>
      <c r="AA62" s="1"/>
      <c r="AB62" s="1"/>
      <c r="AC62" s="1"/>
      <c r="AD62" s="1"/>
    </row>
    <row r="63" spans="1:30 1028:1028" s="41" customFormat="1" ht="13.5" customHeight="1" x14ac:dyDescent="0.25">
      <c r="A63" s="165" t="s">
        <v>38</v>
      </c>
      <c r="B63" s="165"/>
      <c r="C63" s="166"/>
      <c r="D63" s="167" t="s">
        <v>52</v>
      </c>
      <c r="E63" s="168"/>
      <c r="F63" s="168"/>
      <c r="G63" s="168"/>
      <c r="H63" s="168"/>
      <c r="I63" s="169"/>
      <c r="J63" s="169"/>
      <c r="K63" s="166"/>
      <c r="L63" s="170"/>
      <c r="M63" s="170"/>
      <c r="N63" s="170"/>
      <c r="O63" s="170"/>
      <c r="P63" s="170"/>
      <c r="Q63" s="166"/>
      <c r="R63" s="166"/>
      <c r="S63" s="171">
        <f>SUM(L63:P63)</f>
        <v>0</v>
      </c>
      <c r="T63" s="161"/>
      <c r="U63" s="162"/>
      <c r="V63" s="162"/>
      <c r="W63" s="162"/>
      <c r="X63" s="162"/>
      <c r="Y63" s="162">
        <f t="shared" ref="Y63" si="9">L63*1.5*T63+M63*1.5*U63+N63*V63+O63*W63+P63*X63</f>
        <v>0</v>
      </c>
      <c r="Z63" s="28"/>
      <c r="AA63" s="163"/>
      <c r="AB63" s="163"/>
      <c r="AC63" s="163"/>
      <c r="AD63" s="163"/>
    </row>
    <row r="64" spans="1:30 1028:1028" ht="21" customHeight="1" x14ac:dyDescent="0.25">
      <c r="A64" s="120" t="s">
        <v>38</v>
      </c>
      <c r="B64" s="121" t="s">
        <v>78</v>
      </c>
      <c r="C64" s="122" t="s">
        <v>70</v>
      </c>
      <c r="D64" s="123" t="s">
        <v>75</v>
      </c>
      <c r="E64" s="164"/>
      <c r="F64" s="124"/>
      <c r="G64" s="124"/>
      <c r="H64" s="124"/>
      <c r="I64" s="124">
        <f>I65</f>
        <v>0</v>
      </c>
      <c r="J64" s="122">
        <f>J65</f>
        <v>0</v>
      </c>
      <c r="K64" s="125"/>
      <c r="L64" s="126">
        <f>L65</f>
        <v>0</v>
      </c>
      <c r="M64" s="126">
        <f>M65</f>
        <v>0</v>
      </c>
      <c r="N64" s="126">
        <f>N65</f>
        <v>0</v>
      </c>
      <c r="O64" s="125">
        <f>O65</f>
        <v>0</v>
      </c>
      <c r="P64" s="125">
        <f>P65</f>
        <v>0</v>
      </c>
      <c r="Q64" s="125"/>
      <c r="R64" s="125"/>
      <c r="S64" s="127">
        <f>S65</f>
        <v>0</v>
      </c>
      <c r="T64" s="48"/>
      <c r="U64" s="48"/>
      <c r="V64" s="48"/>
      <c r="W64" s="48"/>
      <c r="X64" s="48"/>
      <c r="Y64" s="67">
        <f>Y65</f>
        <v>0</v>
      </c>
      <c r="Z64" s="46"/>
      <c r="AA64" s="21"/>
      <c r="AB64" s="21"/>
      <c r="AC64" s="21"/>
      <c r="AD64" s="21"/>
    </row>
    <row r="65" spans="1:30" ht="13.5" customHeight="1" x14ac:dyDescent="0.25">
      <c r="A65" s="12" t="s">
        <v>38</v>
      </c>
      <c r="B65" s="75" t="s">
        <v>79</v>
      </c>
      <c r="C65" s="12"/>
      <c r="D65" s="16"/>
      <c r="E65" s="13"/>
      <c r="F65" s="13"/>
      <c r="G65" s="13"/>
      <c r="H65" s="13"/>
      <c r="I65" s="12"/>
      <c r="J65" s="12"/>
      <c r="K65" s="22"/>
      <c r="L65" s="59"/>
      <c r="M65" s="59"/>
      <c r="N65" s="59"/>
      <c r="O65" s="63"/>
      <c r="P65" s="63"/>
      <c r="Q65" s="63"/>
      <c r="R65" s="63"/>
      <c r="S65" s="69">
        <f>SUM(L65:P65)</f>
        <v>0</v>
      </c>
      <c r="T65" s="29"/>
      <c r="U65" s="29"/>
      <c r="V65" s="29"/>
      <c r="W65" s="29"/>
      <c r="X65" s="29"/>
      <c r="Y65" s="69">
        <f>L65*1.5*T65+M65*1.5*U65+N65*V65+O65*W65*(2/3)+P65*X65</f>
        <v>0</v>
      </c>
      <c r="Z65" s="12"/>
      <c r="AA65" s="21"/>
      <c r="AB65" s="21"/>
      <c r="AC65" s="21"/>
      <c r="AD65" s="21"/>
    </row>
    <row r="66" spans="1:30" ht="24.75" customHeight="1" x14ac:dyDescent="0.25">
      <c r="A66" s="66" t="s">
        <v>38</v>
      </c>
      <c r="B66" s="76" t="s">
        <v>78</v>
      </c>
      <c r="C66" s="43" t="s">
        <v>71</v>
      </c>
      <c r="D66" s="44" t="s">
        <v>76</v>
      </c>
      <c r="E66" s="160" t="s">
        <v>87</v>
      </c>
      <c r="F66" s="43"/>
      <c r="G66" s="43"/>
      <c r="H66" s="43"/>
      <c r="I66" s="43">
        <f>I67</f>
        <v>0</v>
      </c>
      <c r="J66" s="43">
        <f>J67</f>
        <v>0</v>
      </c>
      <c r="K66" s="43"/>
      <c r="L66" s="47"/>
      <c r="M66" s="47"/>
      <c r="N66" s="47"/>
      <c r="O66" s="47"/>
      <c r="P66" s="43"/>
      <c r="Q66" s="43"/>
      <c r="R66" s="43"/>
      <c r="S66" s="67">
        <f>S67</f>
        <v>0</v>
      </c>
      <c r="T66" s="67"/>
      <c r="U66" s="67"/>
      <c r="V66" s="67"/>
      <c r="W66" s="67"/>
      <c r="X66" s="67"/>
      <c r="Y66" s="67">
        <f>Y67</f>
        <v>0</v>
      </c>
      <c r="Z66" s="68"/>
      <c r="AA66" s="1"/>
      <c r="AB66" s="1"/>
      <c r="AC66" s="1"/>
      <c r="AD66" s="1"/>
    </row>
    <row r="67" spans="1:30" ht="13.5" customHeight="1" x14ac:dyDescent="0.25">
      <c r="A67" s="12" t="s">
        <v>38</v>
      </c>
      <c r="B67" s="75" t="s">
        <v>79</v>
      </c>
      <c r="C67" s="4"/>
      <c r="D67" s="19"/>
      <c r="E67" s="13"/>
      <c r="F67" s="13"/>
      <c r="G67" s="13"/>
      <c r="H67" s="13"/>
      <c r="I67" s="12"/>
      <c r="J67" s="12"/>
      <c r="K67" s="12"/>
      <c r="L67" s="59"/>
      <c r="M67" s="59"/>
      <c r="N67" s="59"/>
      <c r="O67" s="59"/>
      <c r="P67" s="63"/>
      <c r="Q67" s="63"/>
      <c r="R67" s="63"/>
      <c r="S67" s="70">
        <f>SUM(L67:P67)</f>
        <v>0</v>
      </c>
      <c r="T67" s="30"/>
      <c r="U67" s="30"/>
      <c r="V67" s="30"/>
      <c r="W67" s="30"/>
      <c r="X67" s="30"/>
      <c r="Y67" s="69">
        <f>L67*1.5*T67+M67*1.5*U67+N67*V67+O67*W67*(2/3)+P67*X67</f>
        <v>0</v>
      </c>
      <c r="Z67" s="20"/>
      <c r="AA67" s="1"/>
      <c r="AB67" s="1"/>
      <c r="AC67" s="1"/>
      <c r="AD67" s="1"/>
    </row>
    <row r="68" spans="1:30" ht="13.5" customHeight="1" x14ac:dyDescent="0.25">
      <c r="A68" s="25"/>
      <c r="B68" s="25"/>
      <c r="C68" s="21"/>
      <c r="D68" s="21"/>
      <c r="E68" s="1"/>
      <c r="F68" s="1"/>
      <c r="G68" s="1"/>
      <c r="H68" s="1"/>
      <c r="I68" s="1"/>
      <c r="J68" s="1"/>
      <c r="K68" s="1"/>
      <c r="L68" s="1"/>
      <c r="M68" s="1"/>
      <c r="N68" s="26"/>
      <c r="O68" s="1"/>
      <c r="P68" s="1"/>
      <c r="Q68" s="21"/>
      <c r="R68" s="2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3.5" customHeight="1" thickBot="1" x14ac:dyDescent="0.3">
      <c r="A69" s="25"/>
      <c r="B69" s="25"/>
      <c r="C69" s="21"/>
      <c r="D69" s="21"/>
      <c r="E69" s="1"/>
      <c r="F69" s="1"/>
      <c r="G69" s="1"/>
      <c r="H69" s="1"/>
      <c r="I69" s="1"/>
      <c r="J69" s="1"/>
      <c r="K69" s="1"/>
      <c r="L69" s="1"/>
      <c r="M69" s="1"/>
      <c r="N69" s="26"/>
      <c r="O69" s="1"/>
      <c r="P69" s="1"/>
      <c r="Q69" s="21"/>
      <c r="R69" s="21"/>
      <c r="S69" s="1"/>
      <c r="T69" s="1"/>
      <c r="U69" s="1"/>
      <c r="V69" s="1"/>
      <c r="W69" s="1"/>
      <c r="X69" s="1"/>
      <c r="Y69" s="1"/>
      <c r="Z69" s="1"/>
    </row>
    <row r="70" spans="1:30" ht="13.5" customHeight="1" thickBot="1" x14ac:dyDescent="0.3">
      <c r="A70" s="25"/>
      <c r="B70" s="25"/>
      <c r="C70" s="21"/>
      <c r="D70" s="21"/>
      <c r="E70" s="1"/>
      <c r="F70" s="1"/>
      <c r="G70" s="1"/>
      <c r="H70" s="195" t="s">
        <v>43</v>
      </c>
      <c r="I70" s="196"/>
      <c r="J70" s="196"/>
      <c r="K70" s="196"/>
      <c r="L70" s="52">
        <f>S13</f>
        <v>0</v>
      </c>
      <c r="M70" s="53"/>
      <c r="N70" s="26"/>
      <c r="O70" s="201" t="s">
        <v>80</v>
      </c>
      <c r="P70" s="202"/>
      <c r="Q70" s="81">
        <f>L13+M13+L40+M40</f>
        <v>0</v>
      </c>
      <c r="R70" s="190"/>
      <c r="S70" s="1"/>
      <c r="T70" s="1"/>
      <c r="U70" s="1"/>
      <c r="V70" s="193" t="s">
        <v>74</v>
      </c>
      <c r="W70" s="194"/>
      <c r="X70" s="194"/>
      <c r="Y70" s="71">
        <f>Y40+Y13</f>
        <v>0</v>
      </c>
      <c r="Z70" s="1"/>
    </row>
    <row r="71" spans="1:30" ht="13.5" customHeight="1" x14ac:dyDescent="0.25">
      <c r="A71" s="25"/>
      <c r="B71" s="25"/>
      <c r="C71" s="21"/>
      <c r="D71" s="21"/>
      <c r="E71" s="1"/>
      <c r="F71" s="1"/>
      <c r="G71" s="1"/>
      <c r="H71" s="197" t="s">
        <v>44</v>
      </c>
      <c r="I71" s="198"/>
      <c r="J71" s="198"/>
      <c r="K71" s="198"/>
      <c r="L71" s="14">
        <f>S40</f>
        <v>0</v>
      </c>
      <c r="M71" s="54"/>
      <c r="N71" s="26"/>
      <c r="O71" s="203" t="s">
        <v>81</v>
      </c>
      <c r="P71" s="204"/>
      <c r="Q71" s="54">
        <f>N40+N13</f>
        <v>0</v>
      </c>
      <c r="R71" s="191"/>
      <c r="S71" s="1"/>
      <c r="T71" s="1"/>
      <c r="U71" s="1"/>
      <c r="V71" s="1"/>
      <c r="W71" s="1"/>
      <c r="X71" s="1"/>
      <c r="Y71" s="1"/>
      <c r="Z71" s="1"/>
    </row>
    <row r="72" spans="1:30" ht="13.5" customHeight="1" thickBot="1" x14ac:dyDescent="0.3">
      <c r="A72" s="25"/>
      <c r="B72" s="25"/>
      <c r="C72" s="21"/>
      <c r="D72" s="21"/>
      <c r="E72" s="1"/>
      <c r="F72" s="1"/>
      <c r="G72" s="1"/>
      <c r="H72" s="199" t="s">
        <v>45</v>
      </c>
      <c r="I72" s="200"/>
      <c r="J72" s="200"/>
      <c r="K72" s="200"/>
      <c r="L72" s="55">
        <f>L70+L71</f>
        <v>0</v>
      </c>
      <c r="M72" s="56"/>
      <c r="N72" s="26"/>
      <c r="O72" s="205" t="s">
        <v>82</v>
      </c>
      <c r="P72" s="206"/>
      <c r="Q72" s="82">
        <f>O40+O13</f>
        <v>0</v>
      </c>
      <c r="R72" s="191"/>
      <c r="S72" s="1"/>
      <c r="T72" s="1"/>
      <c r="U72" s="1"/>
      <c r="V72" s="1"/>
      <c r="W72" s="1"/>
      <c r="X72" s="1"/>
      <c r="Y72" s="1"/>
      <c r="Z72" s="1"/>
    </row>
    <row r="73" spans="1:30" s="41" customFormat="1" ht="13.5" customHeight="1" x14ac:dyDescent="0.25">
      <c r="A73" s="174"/>
      <c r="B73" s="174"/>
      <c r="C73" s="175"/>
      <c r="D73" s="175"/>
      <c r="E73" s="163"/>
      <c r="F73" s="163"/>
      <c r="G73" s="163"/>
      <c r="H73" s="176"/>
      <c r="I73" s="176"/>
      <c r="J73" s="176"/>
      <c r="K73" s="176"/>
      <c r="L73" s="177"/>
      <c r="M73" s="177"/>
      <c r="N73" s="178"/>
      <c r="O73" s="179"/>
      <c r="P73" s="179"/>
      <c r="Q73" s="180"/>
      <c r="R73" s="180"/>
      <c r="S73" s="163"/>
      <c r="T73" s="163"/>
      <c r="U73" s="163"/>
      <c r="V73" s="163"/>
      <c r="W73" s="163"/>
      <c r="X73" s="163"/>
      <c r="Y73" s="163"/>
      <c r="Z73" s="163"/>
    </row>
    <row r="74" spans="1:30" ht="13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21"/>
      <c r="R74" s="21"/>
      <c r="S74" s="1"/>
      <c r="T74" s="1"/>
      <c r="U74" s="1"/>
      <c r="V74" s="1"/>
      <c r="W74" s="1"/>
      <c r="X74" s="1"/>
      <c r="Y74" s="1"/>
      <c r="Z74" s="1"/>
    </row>
    <row r="75" spans="1:30" ht="13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21"/>
      <c r="R75" s="21"/>
      <c r="S75" s="1"/>
      <c r="T75" s="1"/>
      <c r="U75" s="1"/>
      <c r="V75" s="1"/>
      <c r="W75" s="1"/>
      <c r="X75" s="1"/>
      <c r="Y75" s="1"/>
      <c r="Z75" s="1"/>
    </row>
    <row r="76" spans="1:30" ht="13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21"/>
      <c r="R76" s="21"/>
      <c r="S76" s="1"/>
      <c r="T76" s="1"/>
      <c r="U76" s="1"/>
      <c r="V76" s="1"/>
      <c r="W76" s="1"/>
      <c r="X76" s="1"/>
      <c r="Y76" s="1"/>
      <c r="Z76" s="1"/>
    </row>
    <row r="77" spans="1:30" ht="12.75" customHeight="1" x14ac:dyDescent="0.25">
      <c r="A77" s="1"/>
      <c r="B77" s="1"/>
      <c r="C77" s="1"/>
      <c r="D77" s="2" t="s">
        <v>0</v>
      </c>
      <c r="E77" s="7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30" ht="12.75" customHeight="1" x14ac:dyDescent="0.25">
      <c r="A78" s="1"/>
      <c r="B78" s="1"/>
      <c r="C78" s="1"/>
      <c r="D78" s="2" t="s">
        <v>1</v>
      </c>
      <c r="E78" s="7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30" ht="12.75" customHeight="1" x14ac:dyDescent="0.25">
      <c r="A79" s="1"/>
      <c r="B79" s="1"/>
      <c r="C79" s="1"/>
      <c r="D79" s="2" t="s">
        <v>2</v>
      </c>
      <c r="E79" s="7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30" ht="12.75" customHeight="1" x14ac:dyDescent="0.25">
      <c r="A80" s="1"/>
      <c r="B80" s="1"/>
      <c r="C80" s="1"/>
      <c r="D80" s="2" t="s">
        <v>3</v>
      </c>
      <c r="E80" s="7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30" ht="12.75" customHeight="1" x14ac:dyDescent="0.25">
      <c r="A81" s="1"/>
      <c r="B81" s="1"/>
      <c r="C81" s="1"/>
      <c r="D81" s="3" t="s">
        <v>5</v>
      </c>
      <c r="E81" s="7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30" ht="12.75" customHeight="1" x14ac:dyDescent="0.25">
      <c r="A82" s="1"/>
      <c r="B82" s="1"/>
      <c r="C82" s="1"/>
      <c r="D82" s="2" t="s">
        <v>7</v>
      </c>
      <c r="E82" s="7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30" ht="12.75" customHeight="1" x14ac:dyDescent="0.25">
      <c r="A83" s="1"/>
      <c r="B83" s="1"/>
      <c r="C83" s="1"/>
      <c r="D83" s="2" t="s">
        <v>8</v>
      </c>
      <c r="E83" s="7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30" ht="12.75" customHeight="1" x14ac:dyDescent="0.25">
      <c r="A84" s="1"/>
      <c r="B84" s="1"/>
      <c r="C84" s="1"/>
      <c r="D84" s="2" t="s">
        <v>9</v>
      </c>
      <c r="E84" s="7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30" ht="12.75" customHeight="1" x14ac:dyDescent="0.25">
      <c r="A85" s="1"/>
      <c r="B85" s="1"/>
      <c r="C85" s="1"/>
      <c r="D85" s="2" t="s">
        <v>10</v>
      </c>
      <c r="E85" s="7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30" ht="12.75" customHeight="1" x14ac:dyDescent="0.25">
      <c r="A86" s="1"/>
      <c r="B86" s="1"/>
      <c r="C86" s="1"/>
      <c r="D86" s="51" t="s">
        <v>72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21"/>
      <c r="R86" s="2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21"/>
      <c r="R87" s="2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77.25" customHeight="1" x14ac:dyDescent="0.25">
      <c r="A88" s="4" t="s">
        <v>11</v>
      </c>
      <c r="B88" s="75" t="s">
        <v>59</v>
      </c>
      <c r="C88" s="5" t="s">
        <v>12</v>
      </c>
      <c r="D88" s="50" t="s">
        <v>68</v>
      </c>
      <c r="E88" s="49" t="s">
        <v>84</v>
      </c>
      <c r="F88" s="49" t="s">
        <v>85</v>
      </c>
      <c r="G88" s="49" t="s">
        <v>86</v>
      </c>
      <c r="H88" s="49" t="s">
        <v>73</v>
      </c>
      <c r="I88" s="6" t="s">
        <v>13</v>
      </c>
      <c r="J88" s="5" t="s">
        <v>14</v>
      </c>
      <c r="K88" s="5" t="s">
        <v>15</v>
      </c>
      <c r="L88" s="7" t="s">
        <v>16</v>
      </c>
      <c r="M88" s="8" t="s">
        <v>17</v>
      </c>
      <c r="N88" s="7" t="s">
        <v>18</v>
      </c>
      <c r="O88" s="7" t="s">
        <v>19</v>
      </c>
      <c r="P88" s="8" t="s">
        <v>20</v>
      </c>
      <c r="Q88" s="73" t="s">
        <v>77</v>
      </c>
      <c r="R88" s="73"/>
      <c r="S88" s="9" t="s">
        <v>21</v>
      </c>
      <c r="T88" s="9" t="s">
        <v>62</v>
      </c>
      <c r="U88" s="9" t="s">
        <v>63</v>
      </c>
      <c r="V88" s="9" t="s">
        <v>64</v>
      </c>
      <c r="W88" s="9" t="s">
        <v>65</v>
      </c>
      <c r="X88" s="9" t="s">
        <v>66</v>
      </c>
      <c r="Y88" s="9" t="s">
        <v>67</v>
      </c>
      <c r="Z88" s="5" t="s">
        <v>88</v>
      </c>
      <c r="AA88" s="1"/>
      <c r="AB88" s="1"/>
      <c r="AC88" s="1"/>
      <c r="AD88" s="1"/>
    </row>
    <row r="89" spans="1:30" ht="21" customHeight="1" x14ac:dyDescent="0.25">
      <c r="A89" s="31" t="s">
        <v>22</v>
      </c>
      <c r="B89" s="31"/>
      <c r="C89" s="32"/>
      <c r="D89" s="32" t="s">
        <v>23</v>
      </c>
      <c r="E89" s="33"/>
      <c r="F89" s="33"/>
      <c r="G89" s="33"/>
      <c r="H89" s="33"/>
      <c r="I89" s="33">
        <f>SUM(I90,I99,I108+I114)</f>
        <v>0</v>
      </c>
      <c r="J89" s="33">
        <f>SUM(J90,J99,J108+J114)</f>
        <v>0</v>
      </c>
      <c r="K89" s="34"/>
      <c r="L89" s="77">
        <f>L90+L99+L108+L114</f>
        <v>0</v>
      </c>
      <c r="M89" s="77">
        <f>M90+M99+M108+M114</f>
        <v>0</v>
      </c>
      <c r="N89" s="78">
        <f>N90+N99+N108+N114</f>
        <v>0</v>
      </c>
      <c r="O89" s="78">
        <f>O90+O99+O108+O114</f>
        <v>0</v>
      </c>
      <c r="P89" s="35"/>
      <c r="Q89" s="37"/>
      <c r="R89" s="37"/>
      <c r="S89" s="36">
        <f>SUM(S90,S99,S108,S114)</f>
        <v>0</v>
      </c>
      <c r="T89" s="36"/>
      <c r="U89" s="36"/>
      <c r="V89" s="36"/>
      <c r="W89" s="36"/>
      <c r="X89" s="36"/>
      <c r="Y89" s="36">
        <f>Y90+Y99+Y108+Y114</f>
        <v>0</v>
      </c>
      <c r="Z89" s="32"/>
      <c r="AA89" s="1"/>
      <c r="AB89" s="1"/>
      <c r="AC89" s="1"/>
      <c r="AD89" s="1"/>
    </row>
    <row r="90" spans="1:30" ht="30" customHeight="1" thickBot="1" x14ac:dyDescent="0.3">
      <c r="A90" s="99" t="s">
        <v>22</v>
      </c>
      <c r="B90" s="104" t="s">
        <v>78</v>
      </c>
      <c r="C90" s="105" t="s">
        <v>24</v>
      </c>
      <c r="D90" s="86" t="s">
        <v>46</v>
      </c>
      <c r="E90" s="87"/>
      <c r="F90" s="87"/>
      <c r="G90" s="87"/>
      <c r="H90" s="87"/>
      <c r="I90" s="87">
        <f>SUM(I91:I98)</f>
        <v>0</v>
      </c>
      <c r="J90" s="87">
        <f>SUM(J91:J98)</f>
        <v>0</v>
      </c>
      <c r="K90" s="83"/>
      <c r="L90" s="83">
        <f>SUM(L91,L95:L98)</f>
        <v>0</v>
      </c>
      <c r="M90" s="83">
        <f>SUM(M91,M95:M98)</f>
        <v>0</v>
      </c>
      <c r="N90" s="83">
        <f>SUM(N91,N95:N98)</f>
        <v>0</v>
      </c>
      <c r="O90" s="83">
        <f>SUM(O91,O95:O98)</f>
        <v>0</v>
      </c>
      <c r="P90" s="83">
        <f>SUM(P91,P95:P98)</f>
        <v>0</v>
      </c>
      <c r="Q90" s="83"/>
      <c r="R90" s="83"/>
      <c r="S90" s="83">
        <f>SUM(S91:S98)</f>
        <v>0</v>
      </c>
      <c r="T90" s="11"/>
      <c r="U90" s="11"/>
      <c r="V90" s="11"/>
      <c r="W90" s="11"/>
      <c r="X90" s="11"/>
      <c r="Y90" s="11">
        <f>SUM(Y91:Y98)</f>
        <v>0</v>
      </c>
      <c r="Z90" s="10"/>
      <c r="AA90" s="1"/>
      <c r="AB90" s="1"/>
      <c r="AC90" s="1"/>
      <c r="AD90" s="1"/>
    </row>
    <row r="91" spans="1:30" ht="13.5" customHeight="1" x14ac:dyDescent="0.25">
      <c r="A91" s="129" t="s">
        <v>22</v>
      </c>
      <c r="B91" s="130" t="s">
        <v>25</v>
      </c>
      <c r="C91" s="130"/>
      <c r="D91" s="107" t="s">
        <v>47</v>
      </c>
      <c r="E91" s="131"/>
      <c r="F91" s="131"/>
      <c r="G91" s="131"/>
      <c r="H91" s="131"/>
      <c r="I91" s="131"/>
      <c r="J91" s="130"/>
      <c r="K91" s="130"/>
      <c r="L91" s="93">
        <f>SUM(L92:L94)</f>
        <v>0</v>
      </c>
      <c r="M91" s="93">
        <f>SUM(M92:M94)</f>
        <v>0</v>
      </c>
      <c r="N91" s="93">
        <f>SUM(N92:N94)</f>
        <v>0</v>
      </c>
      <c r="O91" s="93">
        <f>SUM(O92:O94)</f>
        <v>0</v>
      </c>
      <c r="P91" s="93">
        <f>SUM(P92:P94)</f>
        <v>0</v>
      </c>
      <c r="Q91" s="93"/>
      <c r="R91" s="181"/>
      <c r="S91" s="94">
        <f>SUM(L91:P91)</f>
        <v>0</v>
      </c>
      <c r="T91" s="85"/>
      <c r="U91" s="29"/>
      <c r="V91" s="29"/>
      <c r="W91" s="29"/>
      <c r="X91" s="29"/>
      <c r="Y91" s="15">
        <f>L91*1.5*T91+M91*1.5*U91+N91*V91+O91*W91*(2/3)+P91*X91</f>
        <v>0</v>
      </c>
      <c r="Z91" s="5"/>
      <c r="AA91" s="1"/>
      <c r="AB91" s="1"/>
      <c r="AC91" s="1"/>
      <c r="AD91" s="1"/>
    </row>
    <row r="92" spans="1:30" ht="13.5" customHeight="1" x14ac:dyDescent="0.25">
      <c r="A92" s="132"/>
      <c r="B92" s="133" t="s">
        <v>26</v>
      </c>
      <c r="C92" s="133"/>
      <c r="D92" s="134" t="s">
        <v>27</v>
      </c>
      <c r="E92" s="135"/>
      <c r="F92" s="135"/>
      <c r="G92" s="135"/>
      <c r="H92" s="135"/>
      <c r="I92" s="136"/>
      <c r="J92" s="133"/>
      <c r="K92" s="133"/>
      <c r="L92" s="58"/>
      <c r="M92" s="58"/>
      <c r="N92" s="58"/>
      <c r="O92" s="58"/>
      <c r="P92" s="58"/>
      <c r="Q92" s="58"/>
      <c r="R92" s="182"/>
      <c r="S92" s="95"/>
      <c r="T92" s="85"/>
      <c r="U92" s="29"/>
      <c r="V92" s="29"/>
      <c r="W92" s="29"/>
      <c r="X92" s="29"/>
      <c r="Y92" s="15"/>
      <c r="Z92" s="5"/>
      <c r="AA92" s="1"/>
      <c r="AB92" s="1"/>
      <c r="AC92" s="1"/>
      <c r="AD92" s="1"/>
    </row>
    <row r="93" spans="1:30" ht="13.5" customHeight="1" x14ac:dyDescent="0.25">
      <c r="A93" s="132"/>
      <c r="B93" s="133" t="s">
        <v>28</v>
      </c>
      <c r="C93" s="133"/>
      <c r="D93" s="134" t="s">
        <v>29</v>
      </c>
      <c r="E93" s="135"/>
      <c r="F93" s="135"/>
      <c r="G93" s="135"/>
      <c r="H93" s="135"/>
      <c r="I93" s="136"/>
      <c r="J93" s="133"/>
      <c r="K93" s="133"/>
      <c r="L93" s="58"/>
      <c r="M93" s="58"/>
      <c r="N93" s="58"/>
      <c r="O93" s="58"/>
      <c r="P93" s="58"/>
      <c r="Q93" s="58"/>
      <c r="R93" s="182"/>
      <c r="S93" s="95"/>
      <c r="T93" s="85"/>
      <c r="U93" s="29"/>
      <c r="V93" s="29"/>
      <c r="W93" s="29"/>
      <c r="X93" s="29"/>
      <c r="Y93" s="15"/>
      <c r="Z93" s="5"/>
      <c r="AA93" s="1"/>
      <c r="AB93" s="1"/>
      <c r="AC93" s="1"/>
      <c r="AD93" s="1"/>
    </row>
    <row r="94" spans="1:30" ht="13.5" customHeight="1" thickBot="1" x14ac:dyDescent="0.3">
      <c r="A94" s="137"/>
      <c r="B94" s="138" t="s">
        <v>30</v>
      </c>
      <c r="C94" s="138"/>
      <c r="D94" s="139" t="s">
        <v>31</v>
      </c>
      <c r="E94" s="140"/>
      <c r="F94" s="140"/>
      <c r="G94" s="140"/>
      <c r="H94" s="140"/>
      <c r="I94" s="141"/>
      <c r="J94" s="138"/>
      <c r="K94" s="138"/>
      <c r="L94" s="96"/>
      <c r="M94" s="96"/>
      <c r="N94" s="96"/>
      <c r="O94" s="96"/>
      <c r="P94" s="96"/>
      <c r="Q94" s="96"/>
      <c r="R94" s="183"/>
      <c r="S94" s="97"/>
      <c r="T94" s="85"/>
      <c r="U94" s="29"/>
      <c r="V94" s="29"/>
      <c r="W94" s="29"/>
      <c r="X94" s="29"/>
      <c r="Y94" s="15"/>
      <c r="Z94" s="5"/>
      <c r="AA94" s="1"/>
      <c r="AB94" s="1"/>
      <c r="AC94" s="1"/>
      <c r="AD94" s="1"/>
    </row>
    <row r="95" spans="1:30" ht="13.5" customHeight="1" x14ac:dyDescent="0.25">
      <c r="A95" s="106" t="s">
        <v>22</v>
      </c>
      <c r="B95" s="106" t="s">
        <v>32</v>
      </c>
      <c r="C95" s="90"/>
      <c r="D95" s="88" t="s">
        <v>48</v>
      </c>
      <c r="E95" s="89"/>
      <c r="F95" s="89"/>
      <c r="G95" s="89"/>
      <c r="H95" s="13"/>
      <c r="I95" s="90"/>
      <c r="J95" s="90"/>
      <c r="K95" s="90"/>
      <c r="L95" s="84"/>
      <c r="M95" s="84"/>
      <c r="N95" s="84"/>
      <c r="O95" s="84"/>
      <c r="P95" s="84"/>
      <c r="Q95" s="91"/>
      <c r="R95" s="91"/>
      <c r="S95" s="92">
        <f>SUM(L95:P95)</f>
        <v>0</v>
      </c>
      <c r="T95" s="29"/>
      <c r="U95" s="29"/>
      <c r="V95" s="29"/>
      <c r="W95" s="29"/>
      <c r="X95" s="29"/>
      <c r="Y95" s="15">
        <f>L95*1.5*T95+M95*1.5*U95+N95*V95+O95*W95*(2/3)+P95*X95</f>
        <v>0</v>
      </c>
      <c r="Z95" s="12"/>
      <c r="AA95" s="1"/>
      <c r="AB95" s="1"/>
      <c r="AC95" s="1"/>
      <c r="AD95" s="1"/>
    </row>
    <row r="96" spans="1:30" ht="13.5" customHeight="1" x14ac:dyDescent="0.25">
      <c r="A96" s="12" t="s">
        <v>22</v>
      </c>
      <c r="B96" s="12" t="s">
        <v>32</v>
      </c>
      <c r="C96" s="12"/>
      <c r="D96" s="16" t="s">
        <v>49</v>
      </c>
      <c r="E96" s="13"/>
      <c r="F96" s="13"/>
      <c r="G96" s="13"/>
      <c r="H96" s="13"/>
      <c r="I96" s="12"/>
      <c r="J96" s="12"/>
      <c r="K96" s="12"/>
      <c r="L96" s="59"/>
      <c r="M96" s="59"/>
      <c r="N96" s="59"/>
      <c r="O96" s="59"/>
      <c r="P96" s="59"/>
      <c r="Q96" s="63"/>
      <c r="R96" s="63"/>
      <c r="S96" s="15">
        <f>SUM(L96:P96)</f>
        <v>0</v>
      </c>
      <c r="T96" s="29"/>
      <c r="U96" s="29"/>
      <c r="V96" s="29"/>
      <c r="W96" s="29"/>
      <c r="X96" s="29"/>
      <c r="Y96" s="15">
        <f>L96*1.5*T96+M96*1.5*U96+N96*V96+O96*W96*(2/3)+P96*X96</f>
        <v>0</v>
      </c>
      <c r="Z96" s="12"/>
      <c r="AA96" s="1"/>
      <c r="AB96" s="1"/>
      <c r="AC96" s="1"/>
      <c r="AD96" s="1"/>
    </row>
    <row r="97" spans="1:30" ht="13.5" customHeight="1" x14ac:dyDescent="0.25">
      <c r="A97" s="4" t="s">
        <v>22</v>
      </c>
      <c r="B97" s="4" t="s">
        <v>32</v>
      </c>
      <c r="C97" s="12"/>
      <c r="D97" s="17" t="s">
        <v>49</v>
      </c>
      <c r="E97" s="13"/>
      <c r="F97" s="13"/>
      <c r="G97" s="13"/>
      <c r="H97" s="13"/>
      <c r="I97" s="12"/>
      <c r="J97" s="12"/>
      <c r="K97" s="12"/>
      <c r="L97" s="59"/>
      <c r="M97" s="59"/>
      <c r="N97" s="59"/>
      <c r="O97" s="59"/>
      <c r="P97" s="59"/>
      <c r="Q97" s="63"/>
      <c r="R97" s="63"/>
      <c r="S97" s="15">
        <f>SUM(L97:P97)</f>
        <v>0</v>
      </c>
      <c r="T97" s="29"/>
      <c r="U97" s="29"/>
      <c r="V97" s="29"/>
      <c r="W97" s="29"/>
      <c r="X97" s="29"/>
      <c r="Y97" s="15">
        <f>L97*1.5*T97+M97*1.5*U97+N97*V97+O97*W97*(2/3)+P97*X97</f>
        <v>0</v>
      </c>
      <c r="Z97" s="12"/>
      <c r="AA97" s="1"/>
      <c r="AB97" s="1"/>
      <c r="AC97" s="1"/>
      <c r="AD97" s="1"/>
    </row>
    <row r="98" spans="1:30" ht="13.5" customHeight="1" x14ac:dyDescent="0.25">
      <c r="A98" s="12" t="s">
        <v>22</v>
      </c>
      <c r="B98" s="12" t="s">
        <v>32</v>
      </c>
      <c r="C98" s="12"/>
      <c r="D98" s="17" t="s">
        <v>49</v>
      </c>
      <c r="E98" s="13"/>
      <c r="F98" s="13"/>
      <c r="G98" s="13"/>
      <c r="H98" s="13"/>
      <c r="I98" s="12"/>
      <c r="J98" s="12"/>
      <c r="K98" s="12"/>
      <c r="L98" s="59"/>
      <c r="M98" s="59"/>
      <c r="N98" s="59"/>
      <c r="O98" s="57"/>
      <c r="P98" s="57"/>
      <c r="Q98" s="57"/>
      <c r="R98" s="57"/>
      <c r="S98" s="15">
        <f>SUM(L98:P98)</f>
        <v>0</v>
      </c>
      <c r="T98" s="29"/>
      <c r="U98" s="29"/>
      <c r="V98" s="29"/>
      <c r="W98" s="29"/>
      <c r="X98" s="29"/>
      <c r="Y98" s="15">
        <f>L98*1.5*T98+M98*1.5*U98+N98*V98+O98*W98*(2/3)+P98*X98</f>
        <v>0</v>
      </c>
      <c r="Z98" s="12"/>
      <c r="AA98" s="1"/>
      <c r="AB98" s="1"/>
      <c r="AC98" s="1"/>
      <c r="AD98" s="1"/>
    </row>
    <row r="99" spans="1:30" ht="27" customHeight="1" thickBot="1" x14ac:dyDescent="0.3">
      <c r="A99" s="108" t="s">
        <v>22</v>
      </c>
      <c r="B99" s="109" t="s">
        <v>78</v>
      </c>
      <c r="C99" s="105" t="s">
        <v>33</v>
      </c>
      <c r="D99" s="98" t="s">
        <v>50</v>
      </c>
      <c r="E99" s="87"/>
      <c r="F99" s="87"/>
      <c r="G99" s="87"/>
      <c r="H99" s="87"/>
      <c r="I99" s="87">
        <f>SUM(I100:I107)</f>
        <v>0</v>
      </c>
      <c r="J99" s="87">
        <f>SUM(J100:J107)</f>
        <v>0</v>
      </c>
      <c r="K99" s="99"/>
      <c r="L99" s="100">
        <f>SUM(L100,L104:L107)</f>
        <v>0</v>
      </c>
      <c r="M99" s="100">
        <f>SUM(M100,M104:M107)</f>
        <v>0</v>
      </c>
      <c r="N99" s="100">
        <f>SUM(N100,N104:N107)</f>
        <v>0</v>
      </c>
      <c r="O99" s="100">
        <f>SUM(O100,O104:O107)</f>
        <v>0</v>
      </c>
      <c r="P99" s="100">
        <f>SUM(P100,P104:P107)</f>
        <v>0</v>
      </c>
      <c r="Q99" s="100"/>
      <c r="R99" s="100"/>
      <c r="S99" s="100">
        <f>SUM(S100:S107)</f>
        <v>0</v>
      </c>
      <c r="T99" s="18"/>
      <c r="U99" s="18"/>
      <c r="V99" s="18"/>
      <c r="W99" s="18"/>
      <c r="X99" s="18"/>
      <c r="Y99" s="18">
        <f>SUM(Y100:Y107)</f>
        <v>0</v>
      </c>
      <c r="Z99" s="10"/>
      <c r="AA99" s="1"/>
      <c r="AB99" s="1"/>
      <c r="AC99" s="1"/>
      <c r="AD99" s="1"/>
    </row>
    <row r="100" spans="1:30" ht="27.6" customHeight="1" x14ac:dyDescent="0.25">
      <c r="A100" s="129" t="s">
        <v>22</v>
      </c>
      <c r="B100" s="130" t="s">
        <v>25</v>
      </c>
      <c r="C100" s="130"/>
      <c r="D100" s="110" t="s">
        <v>58</v>
      </c>
      <c r="E100" s="130"/>
      <c r="F100" s="130"/>
      <c r="G100" s="130"/>
      <c r="H100" s="130"/>
      <c r="I100" s="130"/>
      <c r="J100" s="130"/>
      <c r="K100" s="130"/>
      <c r="L100" s="93">
        <f>SUM(L101:L103)</f>
        <v>0</v>
      </c>
      <c r="M100" s="93">
        <f t="shared" ref="M100:P100" si="10">SUM(M101:M103)</f>
        <v>0</v>
      </c>
      <c r="N100" s="93">
        <f t="shared" si="10"/>
        <v>0</v>
      </c>
      <c r="O100" s="93">
        <f t="shared" si="10"/>
        <v>0</v>
      </c>
      <c r="P100" s="93">
        <f t="shared" si="10"/>
        <v>0</v>
      </c>
      <c r="Q100" s="93"/>
      <c r="R100" s="181"/>
      <c r="S100" s="94">
        <f>SUM(L100:P100)</f>
        <v>0</v>
      </c>
      <c r="T100" s="85"/>
      <c r="U100" s="29"/>
      <c r="V100" s="29"/>
      <c r="W100" s="29"/>
      <c r="X100" s="29"/>
      <c r="Y100" s="15">
        <f>L100*1.5*T100+M100*1.5*U100+N100*V100+O100*W100*(2/3)+P100*X100</f>
        <v>0</v>
      </c>
      <c r="Z100" s="12"/>
      <c r="AA100" s="1"/>
      <c r="AB100" s="1"/>
      <c r="AC100" s="1"/>
      <c r="AD100" s="1"/>
    </row>
    <row r="101" spans="1:30" ht="13.5" customHeight="1" x14ac:dyDescent="0.25">
      <c r="A101" s="132"/>
      <c r="B101" s="133" t="s">
        <v>26</v>
      </c>
      <c r="C101" s="133"/>
      <c r="D101" s="134" t="s">
        <v>27</v>
      </c>
      <c r="E101" s="135"/>
      <c r="F101" s="135"/>
      <c r="G101" s="135"/>
      <c r="H101" s="135"/>
      <c r="I101" s="133"/>
      <c r="J101" s="133"/>
      <c r="K101" s="133"/>
      <c r="L101" s="60"/>
      <c r="M101" s="60"/>
      <c r="N101" s="60"/>
      <c r="O101" s="60"/>
      <c r="P101" s="60"/>
      <c r="Q101" s="64"/>
      <c r="R101" s="184"/>
      <c r="S101" s="95"/>
      <c r="T101" s="85"/>
      <c r="U101" s="29"/>
      <c r="V101" s="29"/>
      <c r="W101" s="29"/>
      <c r="X101" s="29"/>
      <c r="Y101" s="15"/>
      <c r="Z101" s="12"/>
      <c r="AA101" s="1"/>
      <c r="AB101" s="1"/>
      <c r="AC101" s="1"/>
      <c r="AD101" s="1"/>
    </row>
    <row r="102" spans="1:30" ht="13.5" customHeight="1" x14ac:dyDescent="0.25">
      <c r="A102" s="132"/>
      <c r="B102" s="133" t="s">
        <v>28</v>
      </c>
      <c r="C102" s="133"/>
      <c r="D102" s="134" t="s">
        <v>29</v>
      </c>
      <c r="E102" s="135"/>
      <c r="F102" s="135"/>
      <c r="G102" s="135"/>
      <c r="H102" s="135"/>
      <c r="I102" s="133"/>
      <c r="J102" s="133"/>
      <c r="K102" s="133"/>
      <c r="L102" s="60"/>
      <c r="M102" s="60"/>
      <c r="N102" s="60"/>
      <c r="O102" s="60"/>
      <c r="P102" s="60"/>
      <c r="Q102" s="64"/>
      <c r="R102" s="184"/>
      <c r="S102" s="95"/>
      <c r="T102" s="85"/>
      <c r="U102" s="29"/>
      <c r="V102" s="29"/>
      <c r="W102" s="29"/>
      <c r="X102" s="29"/>
      <c r="Y102" s="15"/>
      <c r="Z102" s="12"/>
      <c r="AA102" s="1"/>
      <c r="AB102" s="1"/>
      <c r="AC102" s="1"/>
      <c r="AD102" s="1"/>
    </row>
    <row r="103" spans="1:30" ht="13.5" customHeight="1" thickBot="1" x14ac:dyDescent="0.3">
      <c r="A103" s="137"/>
      <c r="B103" s="138" t="s">
        <v>34</v>
      </c>
      <c r="C103" s="138"/>
      <c r="D103" s="139" t="s">
        <v>31</v>
      </c>
      <c r="E103" s="140"/>
      <c r="F103" s="140"/>
      <c r="G103" s="140"/>
      <c r="H103" s="140"/>
      <c r="I103" s="138"/>
      <c r="J103" s="138"/>
      <c r="K103" s="138"/>
      <c r="L103" s="103"/>
      <c r="M103" s="103"/>
      <c r="N103" s="103"/>
      <c r="O103" s="103"/>
      <c r="P103" s="103"/>
      <c r="Q103" s="111"/>
      <c r="R103" s="185"/>
      <c r="S103" s="97"/>
      <c r="T103" s="85"/>
      <c r="U103" s="29"/>
      <c r="V103" s="29"/>
      <c r="W103" s="29"/>
      <c r="X103" s="29"/>
      <c r="Y103" s="15"/>
      <c r="Z103" s="12"/>
      <c r="AA103" s="1"/>
      <c r="AB103" s="1"/>
      <c r="AC103" s="1"/>
      <c r="AD103" s="1"/>
    </row>
    <row r="104" spans="1:30" ht="13.5" customHeight="1" x14ac:dyDescent="0.25">
      <c r="A104" s="106" t="s">
        <v>22</v>
      </c>
      <c r="B104" s="106" t="s">
        <v>32</v>
      </c>
      <c r="C104" s="90"/>
      <c r="D104" s="101" t="s">
        <v>51</v>
      </c>
      <c r="E104" s="89"/>
      <c r="F104" s="89"/>
      <c r="G104" s="89"/>
      <c r="H104" s="89"/>
      <c r="I104" s="90"/>
      <c r="J104" s="90"/>
      <c r="K104" s="90"/>
      <c r="L104" s="84"/>
      <c r="M104" s="102"/>
      <c r="N104" s="84"/>
      <c r="O104" s="84"/>
      <c r="P104" s="84"/>
      <c r="Q104" s="91"/>
      <c r="R104" s="91"/>
      <c r="S104" s="92">
        <f>SUM(L104:P104)</f>
        <v>0</v>
      </c>
      <c r="T104" s="29"/>
      <c r="U104" s="29"/>
      <c r="V104" s="29"/>
      <c r="W104" s="29"/>
      <c r="X104" s="29"/>
      <c r="Y104" s="15">
        <f>L104*1.5*T104+M104*1.5*U104+N104*V104+O104*W104*(2/3)+P104*X104</f>
        <v>0</v>
      </c>
      <c r="Z104" s="12"/>
      <c r="AA104" s="1"/>
      <c r="AB104" s="1"/>
      <c r="AC104" s="1"/>
      <c r="AD104" s="1"/>
    </row>
    <row r="105" spans="1:30" ht="13.5" customHeight="1" x14ac:dyDescent="0.25">
      <c r="A105" s="12" t="s">
        <v>22</v>
      </c>
      <c r="B105" s="4" t="s">
        <v>32</v>
      </c>
      <c r="C105" s="12"/>
      <c r="D105" s="19" t="s">
        <v>49</v>
      </c>
      <c r="E105" s="13"/>
      <c r="F105" s="13"/>
      <c r="G105" s="13"/>
      <c r="H105" s="13"/>
      <c r="I105" s="12"/>
      <c r="J105" s="12"/>
      <c r="K105" s="12"/>
      <c r="L105" s="59"/>
      <c r="M105" s="59"/>
      <c r="N105" s="59"/>
      <c r="O105" s="59"/>
      <c r="P105" s="59"/>
      <c r="Q105" s="63"/>
      <c r="R105" s="63"/>
      <c r="S105" s="15">
        <f>SUM(L105:P105)</f>
        <v>0</v>
      </c>
      <c r="T105" s="29"/>
      <c r="U105" s="29"/>
      <c r="V105" s="29"/>
      <c r="W105" s="29"/>
      <c r="X105" s="29"/>
      <c r="Y105" s="15">
        <f t="shared" ref="Y105" si="11">L105*1.5*T105+M105*1.5*U105+N105*V105+O105*W105+P105*X105</f>
        <v>0</v>
      </c>
      <c r="Z105" s="12"/>
      <c r="AA105" s="1"/>
      <c r="AB105" s="1"/>
      <c r="AC105" s="1"/>
      <c r="AD105" s="1"/>
    </row>
    <row r="106" spans="1:30" ht="13.5" customHeight="1" x14ac:dyDescent="0.25">
      <c r="A106" s="4" t="s">
        <v>22</v>
      </c>
      <c r="B106" s="4" t="s">
        <v>32</v>
      </c>
      <c r="C106" s="12"/>
      <c r="D106" s="17" t="s">
        <v>49</v>
      </c>
      <c r="E106" s="13"/>
      <c r="F106" s="13"/>
      <c r="G106" s="13"/>
      <c r="H106" s="13"/>
      <c r="I106" s="12"/>
      <c r="J106" s="12"/>
      <c r="K106" s="12"/>
      <c r="L106" s="59"/>
      <c r="M106" s="59"/>
      <c r="N106" s="59"/>
      <c r="O106" s="59"/>
      <c r="P106" s="59"/>
      <c r="Q106" s="63"/>
      <c r="R106" s="63"/>
      <c r="S106" s="15">
        <f>SUM(L106:P106)</f>
        <v>0</v>
      </c>
      <c r="T106" s="29"/>
      <c r="U106" s="29"/>
      <c r="V106" s="29"/>
      <c r="W106" s="29"/>
      <c r="X106" s="29"/>
      <c r="Y106" s="15">
        <f>L106*1.5*T106+M106*1.5*U106+N106*V106+O106*W106*(2/3)+P106*X106</f>
        <v>0</v>
      </c>
      <c r="Z106" s="12"/>
      <c r="AA106" s="1"/>
      <c r="AB106" s="1"/>
      <c r="AC106" s="1"/>
      <c r="AD106" s="1"/>
    </row>
    <row r="107" spans="1:30" ht="13.5" customHeight="1" x14ac:dyDescent="0.25">
      <c r="A107" s="12" t="s">
        <v>22</v>
      </c>
      <c r="B107" s="12" t="s">
        <v>35</v>
      </c>
      <c r="C107" s="12"/>
      <c r="D107" s="17" t="s">
        <v>52</v>
      </c>
      <c r="E107" s="13"/>
      <c r="F107" s="13"/>
      <c r="G107" s="13"/>
      <c r="H107" s="13"/>
      <c r="I107" s="12"/>
      <c r="J107" s="12"/>
      <c r="K107" s="12"/>
      <c r="L107" s="59"/>
      <c r="M107" s="59"/>
      <c r="N107" s="59"/>
      <c r="O107" s="59"/>
      <c r="P107" s="59"/>
      <c r="Q107" s="63"/>
      <c r="R107" s="63"/>
      <c r="S107" s="15">
        <f>SUM(L107:P107)</f>
        <v>0</v>
      </c>
      <c r="T107" s="29"/>
      <c r="U107" s="29"/>
      <c r="V107" s="29"/>
      <c r="W107" s="29"/>
      <c r="X107" s="29"/>
      <c r="Y107" s="15">
        <f>L107*1.5*T107+M107*1.5*U107+N107*V107+O107*W107*(2/3)+P107*X107</f>
        <v>0</v>
      </c>
      <c r="Z107" s="12"/>
      <c r="AA107" s="1"/>
      <c r="AB107" s="1"/>
      <c r="AC107" s="1"/>
      <c r="AD107" s="1"/>
    </row>
    <row r="108" spans="1:30" ht="24" customHeight="1" thickBot="1" x14ac:dyDescent="0.3">
      <c r="A108" s="108" t="s">
        <v>36</v>
      </c>
      <c r="B108" s="109" t="s">
        <v>78</v>
      </c>
      <c r="C108" s="105" t="s">
        <v>37</v>
      </c>
      <c r="D108" s="98" t="s">
        <v>53</v>
      </c>
      <c r="E108" s="87"/>
      <c r="F108" s="87"/>
      <c r="G108" s="87"/>
      <c r="H108" s="87"/>
      <c r="I108" s="87">
        <f>SUM(I109:I113)</f>
        <v>0</v>
      </c>
      <c r="J108" s="105">
        <f>SUM(J110:J113)</f>
        <v>0</v>
      </c>
      <c r="K108" s="99"/>
      <c r="L108" s="100">
        <f>SUM(L109,L113)</f>
        <v>0</v>
      </c>
      <c r="M108" s="100">
        <f>SUM(M109,M113)</f>
        <v>0</v>
      </c>
      <c r="N108" s="100">
        <f>SUM(N109,N113)</f>
        <v>0</v>
      </c>
      <c r="O108" s="100">
        <f>SUM(O109,O113)</f>
        <v>0</v>
      </c>
      <c r="P108" s="100">
        <f>SUM(P109,P113)</f>
        <v>0</v>
      </c>
      <c r="Q108" s="100"/>
      <c r="R108" s="100"/>
      <c r="S108" s="100">
        <f>SUM(S109:S113)</f>
        <v>0</v>
      </c>
      <c r="T108" s="18"/>
      <c r="U108" s="18"/>
      <c r="V108" s="18"/>
      <c r="W108" s="18"/>
      <c r="X108" s="18"/>
      <c r="Y108" s="18">
        <f>SUM(Y109:Y113)</f>
        <v>0</v>
      </c>
      <c r="Z108" s="10"/>
      <c r="AA108" s="1"/>
      <c r="AB108" s="1"/>
      <c r="AC108" s="1"/>
      <c r="AD108" s="1"/>
    </row>
    <row r="109" spans="1:30" ht="13.5" customHeight="1" x14ac:dyDescent="0.25">
      <c r="A109" s="129" t="s">
        <v>22</v>
      </c>
      <c r="B109" s="130" t="s">
        <v>25</v>
      </c>
      <c r="C109" s="142"/>
      <c r="D109" s="114" t="s">
        <v>54</v>
      </c>
      <c r="E109" s="131"/>
      <c r="F109" s="131"/>
      <c r="G109" s="131"/>
      <c r="H109" s="131"/>
      <c r="I109" s="142"/>
      <c r="J109" s="143"/>
      <c r="K109" s="142"/>
      <c r="L109" s="93">
        <f>SUM(L110:L112)</f>
        <v>0</v>
      </c>
      <c r="M109" s="93">
        <f t="shared" ref="M109:P109" si="12">SUM(M110:M112)</f>
        <v>0</v>
      </c>
      <c r="N109" s="93">
        <f t="shared" si="12"/>
        <v>0</v>
      </c>
      <c r="O109" s="93">
        <f t="shared" si="12"/>
        <v>0</v>
      </c>
      <c r="P109" s="93">
        <f t="shared" si="12"/>
        <v>0</v>
      </c>
      <c r="Q109" s="93"/>
      <c r="R109" s="181"/>
      <c r="S109" s="94">
        <f>SUM(L109:P109)</f>
        <v>0</v>
      </c>
      <c r="T109" s="85"/>
      <c r="U109" s="29"/>
      <c r="V109" s="29"/>
      <c r="W109" s="29"/>
      <c r="X109" s="29"/>
      <c r="Y109" s="15">
        <f>L109*1.5*T109+M109*1.5*U109+N109*V109+O109*W109*(2/3)+P109*X109</f>
        <v>0</v>
      </c>
      <c r="Z109" s="20"/>
      <c r="AA109" s="1"/>
      <c r="AB109" s="1"/>
      <c r="AC109" s="1"/>
      <c r="AD109" s="1"/>
    </row>
    <row r="110" spans="1:30" ht="13.5" customHeight="1" x14ac:dyDescent="0.25">
      <c r="A110" s="132"/>
      <c r="B110" s="133" t="s">
        <v>26</v>
      </c>
      <c r="C110" s="144"/>
      <c r="D110" s="134" t="s">
        <v>27</v>
      </c>
      <c r="E110" s="135"/>
      <c r="F110" s="135"/>
      <c r="G110" s="135"/>
      <c r="H110" s="135"/>
      <c r="I110" s="144"/>
      <c r="J110" s="145"/>
      <c r="K110" s="144"/>
      <c r="L110" s="62"/>
      <c r="M110" s="62"/>
      <c r="N110" s="62"/>
      <c r="O110" s="62"/>
      <c r="P110" s="62"/>
      <c r="Q110" s="64"/>
      <c r="R110" s="184"/>
      <c r="S110" s="95"/>
      <c r="T110" s="85"/>
      <c r="U110" s="29"/>
      <c r="V110" s="29"/>
      <c r="W110" s="29"/>
      <c r="X110" s="29"/>
      <c r="Y110" s="15"/>
      <c r="Z110" s="20"/>
      <c r="AA110" s="1"/>
      <c r="AB110" s="1"/>
      <c r="AC110" s="1"/>
      <c r="AD110" s="1"/>
    </row>
    <row r="111" spans="1:30" ht="13.5" customHeight="1" x14ac:dyDescent="0.25">
      <c r="A111" s="132"/>
      <c r="B111" s="133" t="s">
        <v>28</v>
      </c>
      <c r="C111" s="144"/>
      <c r="D111" s="134" t="s">
        <v>29</v>
      </c>
      <c r="E111" s="135"/>
      <c r="F111" s="135"/>
      <c r="G111" s="135"/>
      <c r="H111" s="135"/>
      <c r="I111" s="144"/>
      <c r="J111" s="145"/>
      <c r="K111" s="144"/>
      <c r="L111" s="62"/>
      <c r="M111" s="62"/>
      <c r="N111" s="62"/>
      <c r="O111" s="62"/>
      <c r="P111" s="62"/>
      <c r="Q111" s="64"/>
      <c r="R111" s="184"/>
      <c r="S111" s="95"/>
      <c r="T111" s="85"/>
      <c r="U111" s="29"/>
      <c r="V111" s="29"/>
      <c r="W111" s="29"/>
      <c r="X111" s="29"/>
      <c r="Y111" s="15"/>
      <c r="Z111" s="20"/>
      <c r="AA111" s="1"/>
      <c r="AB111" s="1"/>
      <c r="AC111" s="1"/>
      <c r="AD111" s="1"/>
    </row>
    <row r="112" spans="1:30" ht="13.5" customHeight="1" thickBot="1" x14ac:dyDescent="0.3">
      <c r="A112" s="137"/>
      <c r="B112" s="138" t="s">
        <v>34</v>
      </c>
      <c r="C112" s="146"/>
      <c r="D112" s="139" t="s">
        <v>31</v>
      </c>
      <c r="E112" s="140"/>
      <c r="F112" s="140"/>
      <c r="G112" s="140"/>
      <c r="H112" s="140"/>
      <c r="I112" s="146"/>
      <c r="J112" s="147"/>
      <c r="K112" s="146"/>
      <c r="L112" s="115"/>
      <c r="M112" s="115"/>
      <c r="N112" s="115"/>
      <c r="O112" s="115"/>
      <c r="P112" s="115"/>
      <c r="Q112" s="111"/>
      <c r="R112" s="185"/>
      <c r="S112" s="97"/>
      <c r="T112" s="85"/>
      <c r="U112" s="29"/>
      <c r="V112" s="29"/>
      <c r="W112" s="29"/>
      <c r="X112" s="29"/>
      <c r="Y112" s="15"/>
      <c r="Z112" s="20"/>
      <c r="AA112" s="1"/>
      <c r="AB112" s="1"/>
      <c r="AC112" s="1"/>
      <c r="AD112" s="1"/>
    </row>
    <row r="113" spans="1:30" ht="13.5" customHeight="1" x14ac:dyDescent="0.25">
      <c r="A113" s="90" t="s">
        <v>22</v>
      </c>
      <c r="B113" s="90" t="s">
        <v>35</v>
      </c>
      <c r="C113" s="90"/>
      <c r="D113" s="88" t="s">
        <v>55</v>
      </c>
      <c r="E113" s="89"/>
      <c r="F113" s="89"/>
      <c r="G113" s="89"/>
      <c r="H113" s="89"/>
      <c r="I113" s="112"/>
      <c r="J113" s="113"/>
      <c r="K113" s="112"/>
      <c r="L113" s="84"/>
      <c r="M113" s="84"/>
      <c r="N113" s="84"/>
      <c r="O113" s="84"/>
      <c r="P113" s="84"/>
      <c r="Q113" s="91"/>
      <c r="R113" s="91"/>
      <c r="S113" s="92">
        <f>SUM(L113:P113)</f>
        <v>0</v>
      </c>
      <c r="T113" s="29"/>
      <c r="U113" s="29"/>
      <c r="V113" s="29"/>
      <c r="W113" s="29"/>
      <c r="X113" s="29"/>
      <c r="Y113" s="15">
        <f>L113*1.5*T113+M113*1.5*U113+N113*V113+O113*W113*(2/3)+P113*X113</f>
        <v>0</v>
      </c>
      <c r="Z113" s="12"/>
      <c r="AA113" s="1"/>
      <c r="AB113" s="1"/>
      <c r="AC113" s="1"/>
      <c r="AD113" s="1"/>
    </row>
    <row r="114" spans="1:30" ht="21" customHeight="1" x14ac:dyDescent="0.25">
      <c r="A114" s="42" t="s">
        <v>22</v>
      </c>
      <c r="B114" s="42" t="s">
        <v>78</v>
      </c>
      <c r="C114" s="43" t="s">
        <v>69</v>
      </c>
      <c r="D114" s="44" t="s">
        <v>75</v>
      </c>
      <c r="E114" s="87"/>
      <c r="F114" s="45"/>
      <c r="G114" s="45"/>
      <c r="H114" s="45"/>
      <c r="I114" s="45">
        <f>I115</f>
        <v>0</v>
      </c>
      <c r="J114" s="43">
        <v>0</v>
      </c>
      <c r="K114" s="46"/>
      <c r="L114" s="47">
        <f>L115</f>
        <v>0</v>
      </c>
      <c r="M114" s="47">
        <f>M115</f>
        <v>0</v>
      </c>
      <c r="N114" s="47">
        <f>N115</f>
        <v>0</v>
      </c>
      <c r="O114" s="46">
        <f>O115</f>
        <v>0</v>
      </c>
      <c r="P114" s="46"/>
      <c r="Q114" s="46"/>
      <c r="R114" s="46"/>
      <c r="S114" s="67">
        <f>S115</f>
        <v>0</v>
      </c>
      <c r="T114" s="48"/>
      <c r="U114" s="48"/>
      <c r="V114" s="48"/>
      <c r="W114" s="48"/>
      <c r="X114" s="48"/>
      <c r="Y114" s="67">
        <f>SUM(Y115)</f>
        <v>0</v>
      </c>
      <c r="Z114" s="46"/>
      <c r="AA114" s="21"/>
      <c r="AB114" s="21"/>
      <c r="AC114" s="21"/>
      <c r="AD114" s="21"/>
    </row>
    <row r="115" spans="1:30" ht="13.5" customHeight="1" x14ac:dyDescent="0.25">
      <c r="A115" s="12" t="s">
        <v>22</v>
      </c>
      <c r="B115" s="75" t="s">
        <v>79</v>
      </c>
      <c r="C115" s="12"/>
      <c r="D115" s="16"/>
      <c r="E115" s="12"/>
      <c r="F115" s="12"/>
      <c r="G115" s="12"/>
      <c r="H115" s="12"/>
      <c r="I115" s="12"/>
      <c r="J115" s="12"/>
      <c r="K115" s="22"/>
      <c r="L115" s="59"/>
      <c r="M115" s="59"/>
      <c r="N115" s="59"/>
      <c r="O115" s="63"/>
      <c r="P115" s="63"/>
      <c r="Q115" s="63"/>
      <c r="R115" s="63"/>
      <c r="S115" s="69">
        <f>SUM(L115:P115)</f>
        <v>0</v>
      </c>
      <c r="T115" s="29"/>
      <c r="U115" s="29"/>
      <c r="V115" s="29"/>
      <c r="W115" s="29"/>
      <c r="X115" s="29"/>
      <c r="Y115" s="69">
        <f>L115*1.5*T115+M115*1.5*U115+N115*V115+O115*W115*(2/3)+P115*X115</f>
        <v>0</v>
      </c>
      <c r="Z115" s="12"/>
      <c r="AA115" s="21"/>
      <c r="AB115" s="21"/>
      <c r="AC115" s="21"/>
      <c r="AD115" s="21"/>
    </row>
    <row r="116" spans="1:30" ht="21" customHeight="1" x14ac:dyDescent="0.25">
      <c r="A116" s="37" t="s">
        <v>38</v>
      </c>
      <c r="B116" s="37"/>
      <c r="C116" s="32"/>
      <c r="D116" s="32" t="s">
        <v>39</v>
      </c>
      <c r="E116" s="33" t="s">
        <v>83</v>
      </c>
      <c r="F116" s="33"/>
      <c r="G116" s="33"/>
      <c r="H116" s="33"/>
      <c r="I116" s="33">
        <f>SUM(I117,I126,I134+I140)</f>
        <v>0</v>
      </c>
      <c r="J116" s="33">
        <f>SUM(J117,J126,J134+J140)</f>
        <v>0</v>
      </c>
      <c r="K116" s="37"/>
      <c r="L116" s="79">
        <f>L117+L126+L134+L140</f>
        <v>0</v>
      </c>
      <c r="M116" s="79">
        <f>M117+M126+M134+M140</f>
        <v>0</v>
      </c>
      <c r="N116" s="80">
        <f>N117+N126+N134+N140</f>
        <v>0</v>
      </c>
      <c r="O116" s="80">
        <f>O117+O126+O134+O140</f>
        <v>0</v>
      </c>
      <c r="P116" s="35"/>
      <c r="Q116" s="37"/>
      <c r="R116" s="37"/>
      <c r="S116" s="38">
        <f>SUM(S117,S126,S134,S140)</f>
        <v>0</v>
      </c>
      <c r="T116" s="38"/>
      <c r="U116" s="38"/>
      <c r="V116" s="38"/>
      <c r="W116" s="38"/>
      <c r="X116" s="38"/>
      <c r="Y116" s="38">
        <f>Y117+Y126+Y134+Y140+Y142</f>
        <v>0</v>
      </c>
      <c r="Z116" s="32"/>
      <c r="AA116" s="1"/>
      <c r="AB116" s="1"/>
      <c r="AC116" s="1"/>
      <c r="AD116" s="1"/>
    </row>
    <row r="117" spans="1:30" ht="24.75" customHeight="1" thickBot="1" x14ac:dyDescent="0.3">
      <c r="A117" s="99" t="s">
        <v>38</v>
      </c>
      <c r="B117" s="104" t="s">
        <v>78</v>
      </c>
      <c r="C117" s="105" t="s">
        <v>40</v>
      </c>
      <c r="D117" s="86" t="s">
        <v>56</v>
      </c>
      <c r="E117" s="87"/>
      <c r="F117" s="87"/>
      <c r="G117" s="87"/>
      <c r="H117" s="87"/>
      <c r="I117" s="87">
        <f>SUM(I118:I125)</f>
        <v>0</v>
      </c>
      <c r="J117" s="87">
        <f>SUM(J118:J125)</f>
        <v>0</v>
      </c>
      <c r="K117" s="105"/>
      <c r="L117" s="100">
        <f>SUM(L118,L122:L125)</f>
        <v>0</v>
      </c>
      <c r="M117" s="100">
        <f>SUM(M118,M122:M125)</f>
        <v>0</v>
      </c>
      <c r="N117" s="100">
        <f>SUM(N118,N122:N125)</f>
        <v>0</v>
      </c>
      <c r="O117" s="100">
        <f>SUM(O118,O122:O125)</f>
        <v>0</v>
      </c>
      <c r="P117" s="100">
        <f>SUM(P118,P122:P125)</f>
        <v>0</v>
      </c>
      <c r="Q117" s="100"/>
      <c r="R117" s="100"/>
      <c r="S117" s="100">
        <f>SUM(S118:S125)</f>
        <v>0</v>
      </c>
      <c r="T117" s="18"/>
      <c r="U117" s="18"/>
      <c r="V117" s="18"/>
      <c r="W117" s="18"/>
      <c r="X117" s="18"/>
      <c r="Y117" s="18">
        <f>SUM(Y118:Y125)</f>
        <v>0</v>
      </c>
      <c r="Z117" s="10"/>
      <c r="AA117" s="1"/>
      <c r="AB117" s="1"/>
      <c r="AC117" s="1"/>
      <c r="AD117" s="1"/>
    </row>
    <row r="118" spans="1:30" ht="13.5" customHeight="1" x14ac:dyDescent="0.25">
      <c r="A118" s="129" t="s">
        <v>38</v>
      </c>
      <c r="B118" s="130" t="s">
        <v>25</v>
      </c>
      <c r="C118" s="130"/>
      <c r="D118" s="118" t="s">
        <v>54</v>
      </c>
      <c r="E118" s="131"/>
      <c r="F118" s="131"/>
      <c r="G118" s="131"/>
      <c r="H118" s="131"/>
      <c r="I118" s="148"/>
      <c r="J118" s="149"/>
      <c r="K118" s="149"/>
      <c r="L118" s="93">
        <f>SUM(L119:L121)</f>
        <v>0</v>
      </c>
      <c r="M118" s="93">
        <f t="shared" ref="M118:P118" si="13">SUM(M119:M121)</f>
        <v>0</v>
      </c>
      <c r="N118" s="93">
        <f t="shared" si="13"/>
        <v>0</v>
      </c>
      <c r="O118" s="93">
        <f t="shared" si="13"/>
        <v>0</v>
      </c>
      <c r="P118" s="93">
        <f t="shared" si="13"/>
        <v>0</v>
      </c>
      <c r="Q118" s="93"/>
      <c r="R118" s="181"/>
      <c r="S118" s="94">
        <f>SUM(L118:P118)</f>
        <v>0</v>
      </c>
      <c r="T118" s="85"/>
      <c r="U118" s="29"/>
      <c r="V118" s="29"/>
      <c r="W118" s="29"/>
      <c r="X118" s="29"/>
      <c r="Y118" s="15">
        <f>L118*1.5*T118+M118*1.5*U118+N118*V118+O118*W118*(2/3)+P118*X118</f>
        <v>0</v>
      </c>
      <c r="Z118" s="5"/>
      <c r="AA118" s="1"/>
      <c r="AB118" s="1"/>
      <c r="AC118" s="1"/>
      <c r="AD118" s="1"/>
    </row>
    <row r="119" spans="1:30" ht="13.5" customHeight="1" x14ac:dyDescent="0.25">
      <c r="A119" s="150"/>
      <c r="B119" s="133" t="s">
        <v>26</v>
      </c>
      <c r="C119" s="144"/>
      <c r="D119" s="134" t="s">
        <v>27</v>
      </c>
      <c r="E119" s="135"/>
      <c r="F119" s="135"/>
      <c r="G119" s="135"/>
      <c r="H119" s="135"/>
      <c r="I119" s="151"/>
      <c r="J119" s="152"/>
      <c r="K119" s="152"/>
      <c r="L119" s="64"/>
      <c r="M119" s="64"/>
      <c r="N119" s="64"/>
      <c r="O119" s="64"/>
      <c r="P119" s="65"/>
      <c r="Q119" s="65"/>
      <c r="R119" s="186"/>
      <c r="S119" s="95"/>
      <c r="T119" s="85"/>
      <c r="U119" s="29"/>
      <c r="V119" s="29"/>
      <c r="W119" s="29"/>
      <c r="X119" s="29"/>
      <c r="Y119" s="15"/>
      <c r="Z119" s="5"/>
      <c r="AA119" s="1"/>
      <c r="AB119" s="1"/>
      <c r="AC119" s="1"/>
      <c r="AD119" s="1"/>
    </row>
    <row r="120" spans="1:30" ht="13.5" customHeight="1" x14ac:dyDescent="0.25">
      <c r="A120" s="150"/>
      <c r="B120" s="133" t="s">
        <v>28</v>
      </c>
      <c r="C120" s="144"/>
      <c r="D120" s="134" t="s">
        <v>29</v>
      </c>
      <c r="E120" s="135"/>
      <c r="F120" s="135"/>
      <c r="G120" s="135"/>
      <c r="H120" s="135"/>
      <c r="I120" s="151"/>
      <c r="J120" s="152"/>
      <c r="K120" s="152"/>
      <c r="L120" s="64"/>
      <c r="M120" s="64"/>
      <c r="N120" s="64"/>
      <c r="O120" s="64"/>
      <c r="P120" s="65"/>
      <c r="Q120" s="65"/>
      <c r="R120" s="186"/>
      <c r="S120" s="95"/>
      <c r="T120" s="85"/>
      <c r="U120" s="29"/>
      <c r="V120" s="29"/>
      <c r="W120" s="29"/>
      <c r="X120" s="29"/>
      <c r="Y120" s="15"/>
      <c r="Z120" s="5"/>
      <c r="AA120" s="1"/>
      <c r="AB120" s="1"/>
      <c r="AC120" s="1"/>
      <c r="AD120" s="1"/>
    </row>
    <row r="121" spans="1:30" ht="13.5" customHeight="1" thickBot="1" x14ac:dyDescent="0.3">
      <c r="A121" s="153"/>
      <c r="B121" s="138" t="s">
        <v>34</v>
      </c>
      <c r="C121" s="146"/>
      <c r="D121" s="139" t="s">
        <v>31</v>
      </c>
      <c r="E121" s="140"/>
      <c r="F121" s="140"/>
      <c r="G121" s="140"/>
      <c r="H121" s="140"/>
      <c r="I121" s="154"/>
      <c r="J121" s="155"/>
      <c r="K121" s="155"/>
      <c r="L121" s="111"/>
      <c r="M121" s="111"/>
      <c r="N121" s="111"/>
      <c r="O121" s="111"/>
      <c r="P121" s="119"/>
      <c r="Q121" s="119"/>
      <c r="R121" s="187"/>
      <c r="S121" s="97"/>
      <c r="T121" s="85"/>
      <c r="U121" s="29"/>
      <c r="V121" s="29"/>
      <c r="W121" s="29"/>
      <c r="X121" s="29"/>
      <c r="Y121" s="15"/>
      <c r="Z121" s="5"/>
      <c r="AA121" s="1"/>
      <c r="AB121" s="1"/>
      <c r="AC121" s="1"/>
      <c r="AD121" s="1"/>
    </row>
    <row r="122" spans="1:30" ht="13.5" customHeight="1" x14ac:dyDescent="0.25">
      <c r="A122" s="106" t="s">
        <v>38</v>
      </c>
      <c r="B122" s="106" t="s">
        <v>32</v>
      </c>
      <c r="C122" s="90"/>
      <c r="D122" s="88" t="s">
        <v>49</v>
      </c>
      <c r="E122" s="89"/>
      <c r="F122" s="89"/>
      <c r="G122" s="89"/>
      <c r="H122" s="89"/>
      <c r="I122" s="116"/>
      <c r="J122" s="90"/>
      <c r="K122" s="90"/>
      <c r="L122" s="117"/>
      <c r="M122" s="84"/>
      <c r="N122" s="84"/>
      <c r="O122" s="84"/>
      <c r="P122" s="84"/>
      <c r="Q122" s="91"/>
      <c r="R122" s="91"/>
      <c r="S122" s="92">
        <f>SUM(L122:P122)</f>
        <v>0</v>
      </c>
      <c r="T122" s="29"/>
      <c r="U122" s="29"/>
      <c r="V122" s="29"/>
      <c r="W122" s="29"/>
      <c r="X122" s="29"/>
      <c r="Y122" s="15">
        <f>L122*1.5*T122+M122*1.5*U122+N122*V122+O122*W122*(2/3)+P122*X122</f>
        <v>0</v>
      </c>
      <c r="Z122" s="12"/>
      <c r="AA122" s="1"/>
      <c r="AB122" s="1"/>
      <c r="AC122" s="1"/>
      <c r="AD122" s="1"/>
    </row>
    <row r="123" spans="1:30" ht="13.5" customHeight="1" x14ac:dyDescent="0.25">
      <c r="A123" s="12" t="s">
        <v>38</v>
      </c>
      <c r="B123" s="12" t="s">
        <v>32</v>
      </c>
      <c r="C123" s="12"/>
      <c r="D123" s="16" t="s">
        <v>48</v>
      </c>
      <c r="E123" s="13"/>
      <c r="F123" s="13"/>
      <c r="G123" s="13"/>
      <c r="H123" s="13"/>
      <c r="I123" s="27"/>
      <c r="J123" s="12"/>
      <c r="K123" s="12"/>
      <c r="L123" s="59"/>
      <c r="M123" s="59"/>
      <c r="N123" s="59"/>
      <c r="O123" s="59"/>
      <c r="P123" s="59"/>
      <c r="Q123" s="63"/>
      <c r="R123" s="63"/>
      <c r="S123" s="15">
        <f>SUM(L123:P123)</f>
        <v>0</v>
      </c>
      <c r="T123" s="29"/>
      <c r="U123" s="29"/>
      <c r="V123" s="29"/>
      <c r="W123" s="29"/>
      <c r="X123" s="29"/>
      <c r="Y123" s="15">
        <f t="shared" ref="Y123:Y125" si="14">L123*1.5*T123+M123*1.5*U123+N123*V123+O123*W123*(2/3)+P123*X123</f>
        <v>0</v>
      </c>
      <c r="Z123" s="12"/>
      <c r="AA123" s="1"/>
      <c r="AB123" s="1"/>
      <c r="AC123" s="1"/>
      <c r="AD123" s="1"/>
    </row>
    <row r="124" spans="1:30" ht="13.5" customHeight="1" x14ac:dyDescent="0.25">
      <c r="A124" s="12" t="s">
        <v>38</v>
      </c>
      <c r="B124" s="12" t="s">
        <v>32</v>
      </c>
      <c r="C124" s="12"/>
      <c r="D124" s="17" t="s">
        <v>49</v>
      </c>
      <c r="E124" s="13"/>
      <c r="F124" s="13"/>
      <c r="G124" s="13"/>
      <c r="H124" s="13"/>
      <c r="I124" s="28"/>
      <c r="J124" s="12"/>
      <c r="K124" s="12"/>
      <c r="L124" s="59"/>
      <c r="M124" s="59"/>
      <c r="N124" s="59"/>
      <c r="O124" s="59"/>
      <c r="P124" s="59"/>
      <c r="Q124" s="63"/>
      <c r="R124" s="63"/>
      <c r="S124" s="15">
        <f>SUM(L124:P124)</f>
        <v>0</v>
      </c>
      <c r="T124" s="29"/>
      <c r="U124" s="29"/>
      <c r="V124" s="29"/>
      <c r="W124" s="29"/>
      <c r="X124" s="29"/>
      <c r="Y124" s="15">
        <f t="shared" si="14"/>
        <v>0</v>
      </c>
      <c r="Z124" s="12"/>
      <c r="AA124" s="1"/>
      <c r="AB124" s="1"/>
      <c r="AC124" s="1"/>
      <c r="AD124" s="1"/>
    </row>
    <row r="125" spans="1:30" ht="13.5" customHeight="1" x14ac:dyDescent="0.25">
      <c r="A125" s="4" t="s">
        <v>38</v>
      </c>
      <c r="B125" s="4" t="s">
        <v>35</v>
      </c>
      <c r="C125" s="12"/>
      <c r="D125" s="16" t="s">
        <v>49</v>
      </c>
      <c r="E125" s="13"/>
      <c r="F125" s="13"/>
      <c r="G125" s="13"/>
      <c r="H125" s="13"/>
      <c r="I125" s="27"/>
      <c r="J125" s="12"/>
      <c r="K125" s="12"/>
      <c r="L125" s="59"/>
      <c r="M125" s="59"/>
      <c r="N125" s="59"/>
      <c r="O125" s="57"/>
      <c r="P125" s="57"/>
      <c r="Q125" s="57"/>
      <c r="R125" s="57"/>
      <c r="S125" s="15">
        <f>SUM(L125:P125)</f>
        <v>0</v>
      </c>
      <c r="T125" s="29"/>
      <c r="U125" s="29"/>
      <c r="V125" s="29"/>
      <c r="W125" s="29"/>
      <c r="X125" s="29"/>
      <c r="Y125" s="15">
        <f t="shared" si="14"/>
        <v>0</v>
      </c>
      <c r="Z125" s="12"/>
      <c r="AA125" s="1"/>
      <c r="AB125" s="1"/>
      <c r="AC125" s="1"/>
      <c r="AD125" s="1"/>
    </row>
    <row r="126" spans="1:30" ht="27.75" customHeight="1" thickBot="1" x14ac:dyDescent="0.3">
      <c r="A126" s="99" t="s">
        <v>38</v>
      </c>
      <c r="B126" s="104" t="s">
        <v>78</v>
      </c>
      <c r="C126" s="105" t="s">
        <v>41</v>
      </c>
      <c r="D126" s="98" t="s">
        <v>50</v>
      </c>
      <c r="E126" s="87"/>
      <c r="F126" s="87"/>
      <c r="G126" s="87"/>
      <c r="H126" s="87"/>
      <c r="I126" s="87">
        <f>SUM(I127:I133)</f>
        <v>0</v>
      </c>
      <c r="J126" s="87">
        <f>SUM(J127:J133)</f>
        <v>0</v>
      </c>
      <c r="K126" s="99"/>
      <c r="L126" s="100">
        <f>SUM(L127,L131,L132:L133)</f>
        <v>0</v>
      </c>
      <c r="M126" s="100">
        <f>SUM(M127,M131,M132:M133)</f>
        <v>0</v>
      </c>
      <c r="N126" s="100">
        <f>SUM(N127,N131,N132:N133)</f>
        <v>0</v>
      </c>
      <c r="O126" s="100">
        <f>SUM(O127,O131,O132:O133)</f>
        <v>0</v>
      </c>
      <c r="P126" s="100">
        <f>SUM(P127,P131,P132:P133)</f>
        <v>0</v>
      </c>
      <c r="Q126" s="100"/>
      <c r="R126" s="100"/>
      <c r="S126" s="100">
        <f>SUM(S127:S133)</f>
        <v>0</v>
      </c>
      <c r="T126" s="18"/>
      <c r="U126" s="18"/>
      <c r="V126" s="18"/>
      <c r="W126" s="18"/>
      <c r="X126" s="18"/>
      <c r="Y126" s="18">
        <f>SUM(Y127:Y133)</f>
        <v>0</v>
      </c>
      <c r="Z126" s="10"/>
      <c r="AA126" s="1"/>
      <c r="AB126" s="1"/>
      <c r="AC126" s="1"/>
      <c r="AD126" s="1"/>
    </row>
    <row r="127" spans="1:30" ht="20.25" customHeight="1" x14ac:dyDescent="0.25">
      <c r="A127" s="129" t="s">
        <v>38</v>
      </c>
      <c r="B127" s="130" t="s">
        <v>25</v>
      </c>
      <c r="C127" s="130"/>
      <c r="D127" s="110" t="s">
        <v>47</v>
      </c>
      <c r="E127" s="131"/>
      <c r="F127" s="131"/>
      <c r="G127" s="131"/>
      <c r="H127" s="131"/>
      <c r="I127" s="130"/>
      <c r="J127" s="130"/>
      <c r="K127" s="130"/>
      <c r="L127" s="93">
        <f>SUM(L128:L130)</f>
        <v>0</v>
      </c>
      <c r="M127" s="93">
        <f t="shared" ref="M127:P127" si="15">SUM(M128:M130)</f>
        <v>0</v>
      </c>
      <c r="N127" s="93">
        <f t="shared" si="15"/>
        <v>0</v>
      </c>
      <c r="O127" s="93">
        <f t="shared" si="15"/>
        <v>0</v>
      </c>
      <c r="P127" s="93">
        <f t="shared" si="15"/>
        <v>0</v>
      </c>
      <c r="Q127" s="93"/>
      <c r="R127" s="181"/>
      <c r="S127" s="94">
        <f>SUM(L127:P127)</f>
        <v>0</v>
      </c>
      <c r="T127" s="85"/>
      <c r="U127" s="29"/>
      <c r="V127" s="29"/>
      <c r="W127" s="29"/>
      <c r="X127" s="29"/>
      <c r="Y127" s="15">
        <f t="shared" ref="Y127" si="16">L127*1.5*T127+M127*1.5*U127+N127*V127+O127*W127*(2/3)+P127*X127</f>
        <v>0</v>
      </c>
      <c r="Z127" s="12"/>
      <c r="AA127" s="1"/>
      <c r="AB127" s="1"/>
      <c r="AC127" s="1"/>
      <c r="AD127" s="1"/>
    </row>
    <row r="128" spans="1:30" ht="13.5" customHeight="1" x14ac:dyDescent="0.25">
      <c r="A128" s="150"/>
      <c r="B128" s="133" t="s">
        <v>26</v>
      </c>
      <c r="C128" s="144"/>
      <c r="D128" s="134" t="s">
        <v>27</v>
      </c>
      <c r="E128" s="135"/>
      <c r="F128" s="135"/>
      <c r="G128" s="135"/>
      <c r="H128" s="135"/>
      <c r="I128" s="156"/>
      <c r="J128" s="156"/>
      <c r="K128" s="156"/>
      <c r="L128" s="60"/>
      <c r="M128" s="60"/>
      <c r="N128" s="60"/>
      <c r="O128" s="60"/>
      <c r="P128" s="60"/>
      <c r="Q128" s="64"/>
      <c r="R128" s="184"/>
      <c r="S128" s="95"/>
      <c r="T128" s="85"/>
      <c r="U128" s="29"/>
      <c r="V128" s="29"/>
      <c r="W128" s="29"/>
      <c r="X128" s="29"/>
      <c r="Y128" s="15"/>
      <c r="Z128" s="12"/>
      <c r="AA128" s="1"/>
      <c r="AB128" s="1"/>
      <c r="AC128" s="1"/>
      <c r="AD128" s="1"/>
    </row>
    <row r="129" spans="1:30 1028:1028" ht="13.5" customHeight="1" x14ac:dyDescent="0.25">
      <c r="A129" s="150"/>
      <c r="B129" s="133" t="s">
        <v>28</v>
      </c>
      <c r="C129" s="144"/>
      <c r="D129" s="134" t="s">
        <v>29</v>
      </c>
      <c r="E129" s="135"/>
      <c r="F129" s="135"/>
      <c r="G129" s="135"/>
      <c r="H129" s="135"/>
      <c r="I129" s="156"/>
      <c r="J129" s="156"/>
      <c r="K129" s="156"/>
      <c r="L129" s="60"/>
      <c r="M129" s="60"/>
      <c r="N129" s="60"/>
      <c r="O129" s="60"/>
      <c r="P129" s="60"/>
      <c r="Q129" s="64"/>
      <c r="R129" s="184"/>
      <c r="S129" s="95"/>
      <c r="T129" s="85"/>
      <c r="U129" s="29"/>
      <c r="V129" s="29"/>
      <c r="W129" s="29"/>
      <c r="X129" s="29"/>
      <c r="Y129" s="15"/>
      <c r="Z129" s="12"/>
      <c r="AA129" s="1"/>
      <c r="AB129" s="1"/>
      <c r="AC129" s="1"/>
      <c r="AD129" s="1"/>
    </row>
    <row r="130" spans="1:30 1028:1028" ht="13.5" customHeight="1" thickBot="1" x14ac:dyDescent="0.3">
      <c r="A130" s="153"/>
      <c r="B130" s="138" t="s">
        <v>34</v>
      </c>
      <c r="C130" s="146"/>
      <c r="D130" s="139" t="s">
        <v>31</v>
      </c>
      <c r="E130" s="140"/>
      <c r="F130" s="140"/>
      <c r="G130" s="140"/>
      <c r="H130" s="140"/>
      <c r="I130" s="157"/>
      <c r="J130" s="157"/>
      <c r="K130" s="157"/>
      <c r="L130" s="103"/>
      <c r="M130" s="103"/>
      <c r="N130" s="103"/>
      <c r="O130" s="103"/>
      <c r="P130" s="103"/>
      <c r="Q130" s="111"/>
      <c r="R130" s="185"/>
      <c r="S130" s="97"/>
      <c r="T130" s="85"/>
      <c r="U130" s="29"/>
      <c r="V130" s="29"/>
      <c r="W130" s="29"/>
      <c r="X130" s="29"/>
      <c r="Y130" s="15"/>
      <c r="Z130" s="12"/>
      <c r="AA130" s="1"/>
      <c r="AB130" s="1"/>
      <c r="AC130" s="1"/>
      <c r="AD130" s="1"/>
    </row>
    <row r="131" spans="1:30 1028:1028" ht="13.5" customHeight="1" x14ac:dyDescent="0.25">
      <c r="A131" s="106" t="s">
        <v>38</v>
      </c>
      <c r="B131" s="106" t="s">
        <v>32</v>
      </c>
      <c r="C131" s="90"/>
      <c r="D131" s="101" t="s">
        <v>49</v>
      </c>
      <c r="E131" s="89"/>
      <c r="F131" s="89"/>
      <c r="G131" s="89"/>
      <c r="H131" s="89"/>
      <c r="I131" s="90"/>
      <c r="J131" s="90"/>
      <c r="K131" s="90"/>
      <c r="L131" s="84"/>
      <c r="M131" s="84"/>
      <c r="N131" s="84"/>
      <c r="O131" s="84"/>
      <c r="P131" s="84"/>
      <c r="Q131" s="91"/>
      <c r="R131" s="91"/>
      <c r="S131" s="92">
        <f>SUM(L131:P131)</f>
        <v>0</v>
      </c>
      <c r="T131" s="29"/>
      <c r="U131" s="29"/>
      <c r="V131" s="29"/>
      <c r="W131" s="29"/>
      <c r="X131" s="29"/>
      <c r="Y131" s="15">
        <f t="shared" ref="Y131:Y132" si="17">L131*1.5*T131+M131*1.5*U131+N131*V131+O131*W131*(2/3)+P131*X131</f>
        <v>0</v>
      </c>
      <c r="Z131" s="12"/>
      <c r="AA131" s="1"/>
      <c r="AB131" s="1"/>
      <c r="AC131" s="1"/>
      <c r="AD131" s="1"/>
    </row>
    <row r="132" spans="1:30 1028:1028" ht="13.5" customHeight="1" x14ac:dyDescent="0.25">
      <c r="A132" s="12" t="s">
        <v>38</v>
      </c>
      <c r="B132" s="12" t="s">
        <v>32</v>
      </c>
      <c r="C132" s="23"/>
      <c r="D132" s="24" t="s">
        <v>48</v>
      </c>
      <c r="E132" s="13"/>
      <c r="F132" s="13"/>
      <c r="G132" s="13"/>
      <c r="H132" s="13"/>
      <c r="I132" s="12"/>
      <c r="J132" s="12"/>
      <c r="K132" s="12"/>
      <c r="L132" s="59"/>
      <c r="M132" s="61"/>
      <c r="N132" s="59"/>
      <c r="O132" s="59"/>
      <c r="P132" s="59"/>
      <c r="Q132" s="63"/>
      <c r="R132" s="63"/>
      <c r="S132" s="15">
        <f>SUM(L132:P132)</f>
        <v>0</v>
      </c>
      <c r="T132" s="29"/>
      <c r="U132" s="29"/>
      <c r="V132" s="29"/>
      <c r="W132" s="29"/>
      <c r="X132" s="29"/>
      <c r="Y132" s="15">
        <f t="shared" si="17"/>
        <v>0</v>
      </c>
      <c r="Z132" s="12"/>
      <c r="AA132" s="1"/>
      <c r="AB132" s="1"/>
      <c r="AC132" s="1"/>
      <c r="AD132" s="1"/>
    </row>
    <row r="133" spans="1:30 1028:1028" ht="13.5" customHeight="1" x14ac:dyDescent="0.25">
      <c r="A133" s="4" t="s">
        <v>38</v>
      </c>
      <c r="B133" s="4" t="s">
        <v>32</v>
      </c>
      <c r="C133" s="23"/>
      <c r="D133" s="24" t="s">
        <v>48</v>
      </c>
      <c r="E133" s="13"/>
      <c r="F133" s="13"/>
      <c r="G133" s="13"/>
      <c r="H133" s="13"/>
      <c r="I133" s="12"/>
      <c r="J133" s="12"/>
      <c r="K133" s="12"/>
      <c r="L133" s="59"/>
      <c r="M133" s="61"/>
      <c r="N133" s="59"/>
      <c r="O133" s="59"/>
      <c r="P133" s="59"/>
      <c r="Q133" s="63"/>
      <c r="R133" s="63"/>
      <c r="S133" s="15">
        <f>SUM(L133:P133)</f>
        <v>0</v>
      </c>
      <c r="T133" s="29"/>
      <c r="U133" s="29"/>
      <c r="V133" s="29"/>
      <c r="W133" s="29"/>
      <c r="X133" s="29"/>
      <c r="Y133" s="15">
        <f>L133*1.5*T133+M133*1.5*U133+N133*V133+O133*W133*(2/3)+P133*X133</f>
        <v>0</v>
      </c>
      <c r="Z133" s="12"/>
      <c r="AA133" s="1"/>
      <c r="AB133" s="1"/>
      <c r="AC133" s="1"/>
      <c r="AD133" s="1"/>
    </row>
    <row r="134" spans="1:30 1028:1028" s="40" customFormat="1" ht="27" customHeight="1" thickBot="1" x14ac:dyDescent="0.3">
      <c r="A134" s="99" t="s">
        <v>38</v>
      </c>
      <c r="B134" s="104" t="s">
        <v>78</v>
      </c>
      <c r="C134" s="105" t="s">
        <v>42</v>
      </c>
      <c r="D134" s="98" t="s">
        <v>57</v>
      </c>
      <c r="E134" s="87"/>
      <c r="F134" s="87"/>
      <c r="G134" s="87"/>
      <c r="H134" s="87"/>
      <c r="I134" s="87">
        <f>SUM(I135:I139)</f>
        <v>0</v>
      </c>
      <c r="J134" s="105">
        <f>SUM(J136:J139)</f>
        <v>0</v>
      </c>
      <c r="K134" s="99"/>
      <c r="L134" s="100">
        <f>SUM(L135,L139)</f>
        <v>0</v>
      </c>
      <c r="M134" s="100">
        <f>SUM(M135,M139)</f>
        <v>0</v>
      </c>
      <c r="N134" s="100">
        <f>SUM(N135,N139)</f>
        <v>0</v>
      </c>
      <c r="O134" s="100">
        <f>SUM(O135,O139)</f>
        <v>0</v>
      </c>
      <c r="P134" s="100">
        <f>SUM(P135,P139)</f>
        <v>0</v>
      </c>
      <c r="Q134" s="100"/>
      <c r="R134" s="100"/>
      <c r="S134" s="100">
        <f>SUM(S135:S139)</f>
        <v>0</v>
      </c>
      <c r="T134" s="18"/>
      <c r="U134" s="18"/>
      <c r="V134" s="18"/>
      <c r="W134" s="18"/>
      <c r="X134" s="18"/>
      <c r="Y134" s="18">
        <f>SUM(Y135:Y139)</f>
        <v>0</v>
      </c>
      <c r="Z134" s="10"/>
      <c r="AA134" s="39"/>
      <c r="AB134" s="39"/>
      <c r="AC134" s="39"/>
      <c r="AD134" s="39"/>
      <c r="AMN134" s="41"/>
    </row>
    <row r="135" spans="1:30 1028:1028" ht="13.5" customHeight="1" x14ac:dyDescent="0.25">
      <c r="A135" s="129" t="s">
        <v>38</v>
      </c>
      <c r="B135" s="130"/>
      <c r="C135" s="142"/>
      <c r="D135" s="118" t="s">
        <v>47</v>
      </c>
      <c r="E135" s="131"/>
      <c r="F135" s="131"/>
      <c r="G135" s="131"/>
      <c r="H135" s="131"/>
      <c r="I135" s="142"/>
      <c r="J135" s="142"/>
      <c r="K135" s="142"/>
      <c r="L135" s="93">
        <f>SUM(L136:L138)</f>
        <v>0</v>
      </c>
      <c r="M135" s="93">
        <f t="shared" ref="M135:P135" si="18">SUM(M136:M138)</f>
        <v>0</v>
      </c>
      <c r="N135" s="93">
        <f t="shared" si="18"/>
        <v>0</v>
      </c>
      <c r="O135" s="93">
        <f t="shared" si="18"/>
        <v>0</v>
      </c>
      <c r="P135" s="93">
        <f t="shared" si="18"/>
        <v>0</v>
      </c>
      <c r="Q135" s="93"/>
      <c r="R135" s="181"/>
      <c r="S135" s="94">
        <f>SUM(L135:P135)</f>
        <v>0</v>
      </c>
      <c r="T135" s="85"/>
      <c r="U135" s="29"/>
      <c r="V135" s="29"/>
      <c r="W135" s="29"/>
      <c r="X135" s="29"/>
      <c r="Y135" s="15">
        <f t="shared" ref="Y135" si="19">L135*1.5*T135+M135*1.5*U135+N135*V135+O135*W135*(2/3)+P135*X135</f>
        <v>0</v>
      </c>
      <c r="Z135" s="20"/>
      <c r="AA135" s="1"/>
      <c r="AB135" s="1"/>
      <c r="AC135" s="1"/>
      <c r="AD135" s="1"/>
    </row>
    <row r="136" spans="1:30 1028:1028" ht="13.5" customHeight="1" x14ac:dyDescent="0.25">
      <c r="A136" s="150"/>
      <c r="B136" s="133" t="s">
        <v>26</v>
      </c>
      <c r="C136" s="144"/>
      <c r="D136" s="134" t="s">
        <v>27</v>
      </c>
      <c r="E136" s="135"/>
      <c r="F136" s="135"/>
      <c r="G136" s="135"/>
      <c r="H136" s="135"/>
      <c r="I136" s="158"/>
      <c r="J136" s="158"/>
      <c r="K136" s="158"/>
      <c r="L136" s="62"/>
      <c r="M136" s="62"/>
      <c r="N136" s="62"/>
      <c r="O136" s="62"/>
      <c r="P136" s="62"/>
      <c r="Q136" s="64"/>
      <c r="R136" s="184"/>
      <c r="S136" s="95"/>
      <c r="T136" s="85"/>
      <c r="U136" s="29"/>
      <c r="V136" s="29"/>
      <c r="W136" s="29"/>
      <c r="X136" s="29"/>
      <c r="Y136" s="15"/>
      <c r="Z136" s="20"/>
      <c r="AA136" s="1"/>
      <c r="AB136" s="1"/>
      <c r="AC136" s="1"/>
      <c r="AD136" s="1"/>
    </row>
    <row r="137" spans="1:30 1028:1028" ht="13.5" customHeight="1" x14ac:dyDescent="0.25">
      <c r="A137" s="150"/>
      <c r="B137" s="133" t="s">
        <v>28</v>
      </c>
      <c r="C137" s="144"/>
      <c r="D137" s="134" t="s">
        <v>29</v>
      </c>
      <c r="E137" s="135"/>
      <c r="F137" s="135"/>
      <c r="G137" s="135"/>
      <c r="H137" s="135"/>
      <c r="I137" s="158"/>
      <c r="J137" s="158"/>
      <c r="K137" s="158"/>
      <c r="L137" s="61"/>
      <c r="M137" s="61"/>
      <c r="N137" s="61"/>
      <c r="O137" s="61"/>
      <c r="P137" s="61"/>
      <c r="Q137" s="63"/>
      <c r="R137" s="188"/>
      <c r="S137" s="95"/>
      <c r="T137" s="85"/>
      <c r="U137" s="29"/>
      <c r="V137" s="29"/>
      <c r="W137" s="29"/>
      <c r="X137" s="29"/>
      <c r="Y137" s="15"/>
      <c r="Z137" s="20"/>
      <c r="AA137" s="1"/>
      <c r="AB137" s="1"/>
      <c r="AC137" s="1"/>
      <c r="AD137" s="1"/>
    </row>
    <row r="138" spans="1:30 1028:1028" ht="13.5" customHeight="1" thickBot="1" x14ac:dyDescent="0.3">
      <c r="A138" s="153"/>
      <c r="B138" s="138" t="s">
        <v>34</v>
      </c>
      <c r="C138" s="146"/>
      <c r="D138" s="139" t="s">
        <v>31</v>
      </c>
      <c r="E138" s="140"/>
      <c r="F138" s="140"/>
      <c r="G138" s="140"/>
      <c r="H138" s="140"/>
      <c r="I138" s="172"/>
      <c r="J138" s="172"/>
      <c r="K138" s="172"/>
      <c r="L138" s="173"/>
      <c r="M138" s="173"/>
      <c r="N138" s="173"/>
      <c r="O138" s="173"/>
      <c r="P138" s="173"/>
      <c r="Q138" s="128"/>
      <c r="R138" s="189"/>
      <c r="S138" s="97"/>
      <c r="T138" s="85"/>
      <c r="U138" s="29"/>
      <c r="V138" s="29"/>
      <c r="W138" s="29"/>
      <c r="X138" s="29"/>
      <c r="Y138" s="15"/>
      <c r="Z138" s="20"/>
      <c r="AA138" s="1"/>
      <c r="AB138" s="1"/>
      <c r="AC138" s="1"/>
      <c r="AD138" s="1"/>
    </row>
    <row r="139" spans="1:30 1028:1028" s="41" customFormat="1" ht="13.5" customHeight="1" x14ac:dyDescent="0.25">
      <c r="A139" s="165" t="s">
        <v>38</v>
      </c>
      <c r="B139" s="165"/>
      <c r="C139" s="166"/>
      <c r="D139" s="167" t="s">
        <v>52</v>
      </c>
      <c r="E139" s="168"/>
      <c r="F139" s="168"/>
      <c r="G139" s="168"/>
      <c r="H139" s="168"/>
      <c r="I139" s="169"/>
      <c r="J139" s="169"/>
      <c r="K139" s="166"/>
      <c r="L139" s="170"/>
      <c r="M139" s="170"/>
      <c r="N139" s="170"/>
      <c r="O139" s="170"/>
      <c r="P139" s="170"/>
      <c r="Q139" s="166"/>
      <c r="R139" s="166"/>
      <c r="S139" s="171">
        <f>SUM(L139:P139)</f>
        <v>0</v>
      </c>
      <c r="T139" s="161"/>
      <c r="U139" s="162"/>
      <c r="V139" s="162"/>
      <c r="W139" s="162"/>
      <c r="X139" s="162"/>
      <c r="Y139" s="162">
        <f t="shared" ref="Y139" si="20">L139*1.5*T139+M139*1.5*U139+N139*V139+O139*W139+P139*X139</f>
        <v>0</v>
      </c>
      <c r="Z139" s="28"/>
      <c r="AA139" s="163"/>
      <c r="AB139" s="163"/>
      <c r="AC139" s="163"/>
      <c r="AD139" s="163"/>
    </row>
    <row r="140" spans="1:30 1028:1028" ht="21" customHeight="1" x14ac:dyDescent="0.25">
      <c r="A140" s="120" t="s">
        <v>38</v>
      </c>
      <c r="B140" s="121" t="s">
        <v>78</v>
      </c>
      <c r="C140" s="122" t="s">
        <v>70</v>
      </c>
      <c r="D140" s="123" t="s">
        <v>75</v>
      </c>
      <c r="E140" s="164"/>
      <c r="F140" s="124"/>
      <c r="G140" s="124"/>
      <c r="H140" s="124"/>
      <c r="I140" s="124">
        <f>I141</f>
        <v>0</v>
      </c>
      <c r="J140" s="122">
        <f>J141</f>
        <v>0</v>
      </c>
      <c r="K140" s="125"/>
      <c r="L140" s="126">
        <f>L141</f>
        <v>0</v>
      </c>
      <c r="M140" s="126">
        <f>M141</f>
        <v>0</v>
      </c>
      <c r="N140" s="126">
        <f>N141</f>
        <v>0</v>
      </c>
      <c r="O140" s="125">
        <f>O141</f>
        <v>0</v>
      </c>
      <c r="P140" s="125">
        <f>P141</f>
        <v>0</v>
      </c>
      <c r="Q140" s="125"/>
      <c r="R140" s="125"/>
      <c r="S140" s="127">
        <f>S141</f>
        <v>0</v>
      </c>
      <c r="T140" s="48"/>
      <c r="U140" s="48"/>
      <c r="V140" s="48"/>
      <c r="W140" s="48"/>
      <c r="X140" s="48"/>
      <c r="Y140" s="67">
        <f>Y141</f>
        <v>0</v>
      </c>
      <c r="Z140" s="46"/>
      <c r="AA140" s="21"/>
      <c r="AB140" s="21"/>
      <c r="AC140" s="21"/>
      <c r="AD140" s="21"/>
    </row>
    <row r="141" spans="1:30 1028:1028" ht="13.5" customHeight="1" x14ac:dyDescent="0.25">
      <c r="A141" s="12" t="s">
        <v>38</v>
      </c>
      <c r="B141" s="75" t="s">
        <v>79</v>
      </c>
      <c r="C141" s="12"/>
      <c r="D141" s="16"/>
      <c r="E141" s="13"/>
      <c r="F141" s="13"/>
      <c r="G141" s="13"/>
      <c r="H141" s="13"/>
      <c r="I141" s="12"/>
      <c r="J141" s="12"/>
      <c r="K141" s="22"/>
      <c r="L141" s="59"/>
      <c r="M141" s="59"/>
      <c r="N141" s="59"/>
      <c r="O141" s="63"/>
      <c r="P141" s="63"/>
      <c r="Q141" s="63"/>
      <c r="R141" s="63"/>
      <c r="S141" s="69">
        <f>SUM(L141:P141)</f>
        <v>0</v>
      </c>
      <c r="T141" s="29"/>
      <c r="U141" s="29"/>
      <c r="V141" s="29"/>
      <c r="W141" s="29"/>
      <c r="X141" s="29"/>
      <c r="Y141" s="69">
        <f>L141*1.5*T141+M141*1.5*U141+N141*V141+O141*W141*(2/3)+P141*X141</f>
        <v>0</v>
      </c>
      <c r="Z141" s="12"/>
      <c r="AA141" s="21"/>
      <c r="AB141" s="21"/>
      <c r="AC141" s="21"/>
      <c r="AD141" s="21"/>
    </row>
    <row r="142" spans="1:30 1028:1028" ht="24.75" customHeight="1" x14ac:dyDescent="0.25">
      <c r="A142" s="66" t="s">
        <v>38</v>
      </c>
      <c r="B142" s="76" t="s">
        <v>78</v>
      </c>
      <c r="C142" s="43" t="s">
        <v>71</v>
      </c>
      <c r="D142" s="44" t="s">
        <v>76</v>
      </c>
      <c r="E142" s="160" t="s">
        <v>87</v>
      </c>
      <c r="F142" s="43"/>
      <c r="G142" s="43"/>
      <c r="H142" s="43"/>
      <c r="I142" s="43">
        <f>I143</f>
        <v>0</v>
      </c>
      <c r="J142" s="43">
        <f>J143</f>
        <v>0</v>
      </c>
      <c r="K142" s="43"/>
      <c r="L142" s="47"/>
      <c r="M142" s="47"/>
      <c r="N142" s="47"/>
      <c r="O142" s="47"/>
      <c r="P142" s="43"/>
      <c r="Q142" s="43"/>
      <c r="R142" s="43"/>
      <c r="S142" s="67">
        <f>S143</f>
        <v>0</v>
      </c>
      <c r="T142" s="67"/>
      <c r="U142" s="67"/>
      <c r="V142" s="67"/>
      <c r="W142" s="67"/>
      <c r="X142" s="67"/>
      <c r="Y142" s="67">
        <f>Y143</f>
        <v>0</v>
      </c>
      <c r="Z142" s="68"/>
      <c r="AA142" s="1"/>
      <c r="AB142" s="1"/>
      <c r="AC142" s="1"/>
      <c r="AD142" s="1"/>
    </row>
    <row r="143" spans="1:30 1028:1028" ht="13.5" customHeight="1" x14ac:dyDescent="0.25">
      <c r="A143" s="12" t="s">
        <v>38</v>
      </c>
      <c r="B143" s="75" t="s">
        <v>79</v>
      </c>
      <c r="C143" s="4"/>
      <c r="D143" s="19"/>
      <c r="E143" s="13"/>
      <c r="F143" s="13"/>
      <c r="G143" s="13"/>
      <c r="H143" s="13"/>
      <c r="I143" s="12"/>
      <c r="J143" s="12"/>
      <c r="K143" s="12"/>
      <c r="L143" s="59"/>
      <c r="M143" s="59"/>
      <c r="N143" s="59"/>
      <c r="O143" s="59"/>
      <c r="P143" s="63"/>
      <c r="Q143" s="63"/>
      <c r="R143" s="63"/>
      <c r="S143" s="70">
        <f>SUM(L143:P143)</f>
        <v>0</v>
      </c>
      <c r="T143" s="30"/>
      <c r="U143" s="30"/>
      <c r="V143" s="30"/>
      <c r="W143" s="30"/>
      <c r="X143" s="30"/>
      <c r="Y143" s="69">
        <f>L143*1.5*T143+M143*1.5*U143+N143*V143+O143*W143*(2/3)+P143*X143</f>
        <v>0</v>
      </c>
      <c r="Z143" s="20"/>
      <c r="AA143" s="1"/>
      <c r="AB143" s="1"/>
      <c r="AC143" s="1"/>
      <c r="AD143" s="1"/>
    </row>
    <row r="144" spans="1:30 1028:1028" ht="13.5" customHeight="1" x14ac:dyDescent="0.25">
      <c r="A144" s="25"/>
      <c r="B144" s="25"/>
      <c r="C144" s="21"/>
      <c r="D144" s="21"/>
      <c r="E144" s="1"/>
      <c r="F144" s="1"/>
      <c r="G144" s="1"/>
      <c r="H144" s="1"/>
      <c r="I144" s="1"/>
      <c r="J144" s="1"/>
      <c r="K144" s="1"/>
      <c r="L144" s="1"/>
      <c r="M144" s="1"/>
      <c r="N144" s="26"/>
      <c r="O144" s="1"/>
      <c r="P144" s="1"/>
      <c r="Q144" s="21"/>
      <c r="R144" s="2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3.5" customHeight="1" thickBot="1" x14ac:dyDescent="0.3">
      <c r="A145" s="25"/>
      <c r="B145" s="25"/>
      <c r="C145" s="21"/>
      <c r="D145" s="21"/>
      <c r="E145" s="1"/>
      <c r="F145" s="1"/>
      <c r="G145" s="1"/>
      <c r="H145" s="1"/>
      <c r="I145" s="1"/>
      <c r="J145" s="1"/>
      <c r="K145" s="1"/>
      <c r="L145" s="1"/>
      <c r="M145" s="1"/>
      <c r="N145" s="26"/>
      <c r="O145" s="1"/>
      <c r="P145" s="1"/>
      <c r="Q145" s="21"/>
      <c r="R145" s="21"/>
      <c r="S145" s="1"/>
      <c r="T145" s="1"/>
      <c r="U145" s="1"/>
      <c r="V145" s="1"/>
      <c r="W145" s="1"/>
      <c r="X145" s="1"/>
      <c r="Y145" s="1"/>
      <c r="Z145" s="1"/>
    </row>
    <row r="146" spans="1:30" ht="13.5" customHeight="1" thickBot="1" x14ac:dyDescent="0.3">
      <c r="A146" s="25"/>
      <c r="B146" s="25"/>
      <c r="C146" s="21"/>
      <c r="D146" s="21"/>
      <c r="E146" s="1"/>
      <c r="F146" s="1"/>
      <c r="G146" s="1"/>
      <c r="H146" s="195" t="s">
        <v>43</v>
      </c>
      <c r="I146" s="196"/>
      <c r="J146" s="196"/>
      <c r="K146" s="196"/>
      <c r="L146" s="52">
        <f>S89</f>
        <v>0</v>
      </c>
      <c r="M146" s="53"/>
      <c r="N146" s="26"/>
      <c r="O146" s="201" t="s">
        <v>80</v>
      </c>
      <c r="P146" s="202"/>
      <c r="Q146" s="81">
        <f>L89+M89+L116+M116</f>
        <v>0</v>
      </c>
      <c r="R146" s="190"/>
      <c r="S146" s="1"/>
      <c r="T146" s="1"/>
      <c r="U146" s="1"/>
      <c r="V146" s="193" t="s">
        <v>74</v>
      </c>
      <c r="W146" s="194"/>
      <c r="X146" s="194"/>
      <c r="Y146" s="71">
        <f>Y116+Y89</f>
        <v>0</v>
      </c>
      <c r="Z146" s="1"/>
    </row>
    <row r="147" spans="1:30" ht="13.5" customHeight="1" x14ac:dyDescent="0.25">
      <c r="A147" s="25"/>
      <c r="B147" s="25"/>
      <c r="C147" s="21"/>
      <c r="D147" s="21"/>
      <c r="E147" s="1"/>
      <c r="F147" s="1"/>
      <c r="G147" s="1"/>
      <c r="H147" s="197" t="s">
        <v>44</v>
      </c>
      <c r="I147" s="198"/>
      <c r="J147" s="198"/>
      <c r="K147" s="198"/>
      <c r="L147" s="14">
        <f>S116</f>
        <v>0</v>
      </c>
      <c r="M147" s="54"/>
      <c r="N147" s="26"/>
      <c r="O147" s="203" t="s">
        <v>81</v>
      </c>
      <c r="P147" s="204"/>
      <c r="Q147" s="54">
        <f>N116+N89</f>
        <v>0</v>
      </c>
      <c r="R147" s="191"/>
      <c r="S147" s="1"/>
      <c r="T147" s="1"/>
      <c r="U147" s="1"/>
      <c r="V147" s="1"/>
      <c r="W147" s="1"/>
      <c r="X147" s="1"/>
      <c r="Y147" s="1"/>
      <c r="Z147" s="1"/>
    </row>
    <row r="148" spans="1:30" ht="13.5" customHeight="1" thickBot="1" x14ac:dyDescent="0.3">
      <c r="A148" s="25"/>
      <c r="B148" s="25"/>
      <c r="C148" s="21"/>
      <c r="D148" s="21"/>
      <c r="E148" s="1"/>
      <c r="F148" s="1"/>
      <c r="G148" s="1"/>
      <c r="H148" s="199" t="s">
        <v>45</v>
      </c>
      <c r="I148" s="200"/>
      <c r="J148" s="200"/>
      <c r="K148" s="200"/>
      <c r="L148" s="55">
        <f>L146+L147</f>
        <v>0</v>
      </c>
      <c r="M148" s="56"/>
      <c r="N148" s="26"/>
      <c r="O148" s="205" t="s">
        <v>82</v>
      </c>
      <c r="P148" s="206"/>
      <c r="Q148" s="82">
        <f>O116+O89</f>
        <v>0</v>
      </c>
      <c r="R148" s="191"/>
      <c r="S148" s="1"/>
      <c r="T148" s="1"/>
      <c r="U148" s="1"/>
      <c r="V148" s="1"/>
      <c r="W148" s="1"/>
      <c r="X148" s="1"/>
      <c r="Y148" s="1"/>
      <c r="Z148" s="1"/>
    </row>
    <row r="149" spans="1:30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21"/>
      <c r="R149" s="2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21"/>
      <c r="R150" s="2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21"/>
      <c r="R151" s="2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21"/>
      <c r="R152" s="2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21"/>
      <c r="R153" s="2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21"/>
      <c r="R154" s="2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21"/>
      <c r="R155" s="2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21"/>
      <c r="R156" s="2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21"/>
      <c r="R157" s="2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 customHeight="1" x14ac:dyDescent="0.25">
      <c r="A158" s="1"/>
      <c r="B158" s="1"/>
      <c r="C158" s="1"/>
      <c r="D158" s="2" t="s">
        <v>0</v>
      </c>
      <c r="E158" s="7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30" ht="12.75" customHeight="1" x14ac:dyDescent="0.25">
      <c r="A159" s="1"/>
      <c r="B159" s="1"/>
      <c r="C159" s="1"/>
      <c r="D159" s="2" t="s">
        <v>1</v>
      </c>
      <c r="E159" s="7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30" ht="12.75" customHeight="1" x14ac:dyDescent="0.25">
      <c r="A160" s="1"/>
      <c r="B160" s="1"/>
      <c r="C160" s="1"/>
      <c r="D160" s="2" t="s">
        <v>2</v>
      </c>
      <c r="E160" s="7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30" ht="12.75" customHeight="1" x14ac:dyDescent="0.25">
      <c r="A161" s="1"/>
      <c r="B161" s="1"/>
      <c r="C161" s="1"/>
      <c r="D161" s="2" t="s">
        <v>3</v>
      </c>
      <c r="E161" s="7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30" ht="12.75" customHeight="1" x14ac:dyDescent="0.25">
      <c r="A162" s="1"/>
      <c r="B162" s="1"/>
      <c r="C162" s="1"/>
      <c r="D162" s="3" t="s">
        <v>6</v>
      </c>
      <c r="E162" s="7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30" ht="12.75" customHeight="1" x14ac:dyDescent="0.25">
      <c r="A163" s="1"/>
      <c r="B163" s="1"/>
      <c r="C163" s="1"/>
      <c r="D163" s="2" t="s">
        <v>7</v>
      </c>
      <c r="E163" s="7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30" ht="12.75" customHeight="1" x14ac:dyDescent="0.25">
      <c r="A164" s="1"/>
      <c r="B164" s="1"/>
      <c r="C164" s="1"/>
      <c r="D164" s="2" t="s">
        <v>8</v>
      </c>
      <c r="E164" s="7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30" ht="12.75" customHeight="1" x14ac:dyDescent="0.25">
      <c r="A165" s="1"/>
      <c r="B165" s="1"/>
      <c r="C165" s="1"/>
      <c r="D165" s="2" t="s">
        <v>9</v>
      </c>
      <c r="E165" s="7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30" ht="12.75" customHeight="1" x14ac:dyDescent="0.25">
      <c r="A166" s="1"/>
      <c r="B166" s="1"/>
      <c r="C166" s="1"/>
      <c r="D166" s="2" t="s">
        <v>10</v>
      </c>
      <c r="E166" s="7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30" ht="12.75" customHeight="1" x14ac:dyDescent="0.25">
      <c r="A167" s="1"/>
      <c r="B167" s="1"/>
      <c r="C167" s="1"/>
      <c r="D167" s="51" t="s">
        <v>72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21"/>
      <c r="R167" s="2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21"/>
      <c r="R168" s="2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77.25" customHeight="1" x14ac:dyDescent="0.25">
      <c r="A169" s="4" t="s">
        <v>11</v>
      </c>
      <c r="B169" s="75" t="s">
        <v>59</v>
      </c>
      <c r="C169" s="5" t="s">
        <v>12</v>
      </c>
      <c r="D169" s="50" t="s">
        <v>68</v>
      </c>
      <c r="E169" s="49" t="s">
        <v>84</v>
      </c>
      <c r="F169" s="49" t="s">
        <v>85</v>
      </c>
      <c r="G169" s="49" t="s">
        <v>86</v>
      </c>
      <c r="H169" s="49" t="s">
        <v>73</v>
      </c>
      <c r="I169" s="6" t="s">
        <v>13</v>
      </c>
      <c r="J169" s="5" t="s">
        <v>14</v>
      </c>
      <c r="K169" s="5" t="s">
        <v>15</v>
      </c>
      <c r="L169" s="7" t="s">
        <v>16</v>
      </c>
      <c r="M169" s="8" t="s">
        <v>17</v>
      </c>
      <c r="N169" s="7" t="s">
        <v>18</v>
      </c>
      <c r="O169" s="7" t="s">
        <v>19</v>
      </c>
      <c r="P169" s="8" t="s">
        <v>20</v>
      </c>
      <c r="Q169" s="73" t="s">
        <v>77</v>
      </c>
      <c r="R169" s="73"/>
      <c r="S169" s="9" t="s">
        <v>21</v>
      </c>
      <c r="T169" s="9" t="s">
        <v>62</v>
      </c>
      <c r="U169" s="9" t="s">
        <v>63</v>
      </c>
      <c r="V169" s="9" t="s">
        <v>64</v>
      </c>
      <c r="W169" s="9" t="s">
        <v>65</v>
      </c>
      <c r="X169" s="9" t="s">
        <v>66</v>
      </c>
      <c r="Y169" s="9" t="s">
        <v>67</v>
      </c>
      <c r="Z169" s="5" t="s">
        <v>88</v>
      </c>
      <c r="AA169" s="1"/>
      <c r="AB169" s="1"/>
      <c r="AC169" s="1"/>
      <c r="AD169" s="1"/>
    </row>
    <row r="170" spans="1:30" ht="21" customHeight="1" x14ac:dyDescent="0.25">
      <c r="A170" s="31" t="s">
        <v>22</v>
      </c>
      <c r="B170" s="31"/>
      <c r="C170" s="32"/>
      <c r="D170" s="32" t="s">
        <v>23</v>
      </c>
      <c r="E170" s="33"/>
      <c r="F170" s="33"/>
      <c r="G170" s="33"/>
      <c r="H170" s="33"/>
      <c r="I170" s="33">
        <f>SUM(I171,I180,I189+I195)</f>
        <v>0</v>
      </c>
      <c r="J170" s="33">
        <f>SUM(J171,J180,J189+J195)</f>
        <v>0</v>
      </c>
      <c r="K170" s="34"/>
      <c r="L170" s="77">
        <f>L171+L180+L189+L195</f>
        <v>0</v>
      </c>
      <c r="M170" s="77">
        <f>M171+M180+M189+M195</f>
        <v>0</v>
      </c>
      <c r="N170" s="78">
        <f>N171+N180+N189+N195</f>
        <v>0</v>
      </c>
      <c r="O170" s="78">
        <f>O171+O180+O189+O195</f>
        <v>0</v>
      </c>
      <c r="P170" s="35"/>
      <c r="Q170" s="37"/>
      <c r="R170" s="37"/>
      <c r="S170" s="36">
        <f>SUM(S171,S180,S189,S195)</f>
        <v>0</v>
      </c>
      <c r="T170" s="36"/>
      <c r="U170" s="36"/>
      <c r="V170" s="36"/>
      <c r="W170" s="36"/>
      <c r="X170" s="36"/>
      <c r="Y170" s="36">
        <f>Y171+Y180+Y189+Y195</f>
        <v>0</v>
      </c>
      <c r="Z170" s="32"/>
      <c r="AA170" s="1"/>
      <c r="AB170" s="1"/>
      <c r="AC170" s="1"/>
      <c r="AD170" s="1"/>
    </row>
    <row r="171" spans="1:30" ht="30" customHeight="1" thickBot="1" x14ac:dyDescent="0.3">
      <c r="A171" s="99" t="s">
        <v>22</v>
      </c>
      <c r="B171" s="104" t="s">
        <v>78</v>
      </c>
      <c r="C171" s="105" t="s">
        <v>24</v>
      </c>
      <c r="D171" s="86" t="s">
        <v>46</v>
      </c>
      <c r="E171" s="87"/>
      <c r="F171" s="87"/>
      <c r="G171" s="87"/>
      <c r="H171" s="87"/>
      <c r="I171" s="87">
        <f>SUM(I172:I179)</f>
        <v>0</v>
      </c>
      <c r="J171" s="87">
        <f>SUM(J172:J179)</f>
        <v>0</v>
      </c>
      <c r="K171" s="83"/>
      <c r="L171" s="83">
        <f>SUM(L172,L176:L179)</f>
        <v>0</v>
      </c>
      <c r="M171" s="83">
        <f>SUM(M172,M176:M179)</f>
        <v>0</v>
      </c>
      <c r="N171" s="83">
        <f>SUM(N172,N176:N179)</f>
        <v>0</v>
      </c>
      <c r="O171" s="83">
        <f>SUM(O172,O176:O179)</f>
        <v>0</v>
      </c>
      <c r="P171" s="83">
        <f>SUM(P172,P176:P179)</f>
        <v>0</v>
      </c>
      <c r="Q171" s="83"/>
      <c r="R171" s="83"/>
      <c r="S171" s="83">
        <f>SUM(S172:S179)</f>
        <v>0</v>
      </c>
      <c r="T171" s="11"/>
      <c r="U171" s="11"/>
      <c r="V171" s="11"/>
      <c r="W171" s="11"/>
      <c r="X171" s="11"/>
      <c r="Y171" s="11">
        <f>SUM(Y172:Y179)</f>
        <v>0</v>
      </c>
      <c r="Z171" s="10"/>
      <c r="AA171" s="1"/>
      <c r="AB171" s="1"/>
      <c r="AC171" s="1"/>
      <c r="AD171" s="1"/>
    </row>
    <row r="172" spans="1:30" ht="13.5" customHeight="1" x14ac:dyDescent="0.25">
      <c r="A172" s="129" t="s">
        <v>22</v>
      </c>
      <c r="B172" s="130" t="s">
        <v>25</v>
      </c>
      <c r="C172" s="130"/>
      <c r="D172" s="107" t="s">
        <v>47</v>
      </c>
      <c r="E172" s="131"/>
      <c r="F172" s="131"/>
      <c r="G172" s="131"/>
      <c r="H172" s="131"/>
      <c r="I172" s="131"/>
      <c r="J172" s="130"/>
      <c r="K172" s="130"/>
      <c r="L172" s="93">
        <f>SUM(L173:L175)</f>
        <v>0</v>
      </c>
      <c r="M172" s="93">
        <f>SUM(M173:M175)</f>
        <v>0</v>
      </c>
      <c r="N172" s="93">
        <f>SUM(N173:N175)</f>
        <v>0</v>
      </c>
      <c r="O172" s="93">
        <f>SUM(O173:O175)</f>
        <v>0</v>
      </c>
      <c r="P172" s="93">
        <f>SUM(P173:P175)</f>
        <v>0</v>
      </c>
      <c r="Q172" s="93"/>
      <c r="R172" s="181"/>
      <c r="S172" s="94">
        <f>SUM(L172:P172)</f>
        <v>0</v>
      </c>
      <c r="T172" s="85"/>
      <c r="U172" s="29"/>
      <c r="V172" s="29"/>
      <c r="W172" s="29"/>
      <c r="X172" s="29"/>
      <c r="Y172" s="15">
        <f>L172*1.5*T172+M172*1.5*U172+N172*V172+O172*W172*(2/3)+P172*X172</f>
        <v>0</v>
      </c>
      <c r="Z172" s="5"/>
      <c r="AA172" s="1"/>
      <c r="AB172" s="1"/>
      <c r="AC172" s="1"/>
      <c r="AD172" s="1"/>
    </row>
    <row r="173" spans="1:30" ht="13.5" customHeight="1" x14ac:dyDescent="0.25">
      <c r="A173" s="132"/>
      <c r="B173" s="133" t="s">
        <v>26</v>
      </c>
      <c r="C173" s="133"/>
      <c r="D173" s="134" t="s">
        <v>27</v>
      </c>
      <c r="E173" s="135"/>
      <c r="F173" s="135"/>
      <c r="G173" s="135"/>
      <c r="H173" s="135"/>
      <c r="I173" s="136"/>
      <c r="J173" s="133"/>
      <c r="K173" s="133"/>
      <c r="L173" s="58"/>
      <c r="M173" s="58"/>
      <c r="N173" s="58"/>
      <c r="O173" s="58"/>
      <c r="P173" s="58"/>
      <c r="Q173" s="58"/>
      <c r="R173" s="182"/>
      <c r="S173" s="95"/>
      <c r="T173" s="85"/>
      <c r="U173" s="29"/>
      <c r="V173" s="29"/>
      <c r="W173" s="29"/>
      <c r="X173" s="29"/>
      <c r="Y173" s="15"/>
      <c r="Z173" s="5"/>
      <c r="AA173" s="1"/>
      <c r="AB173" s="1"/>
      <c r="AC173" s="1"/>
      <c r="AD173" s="1"/>
    </row>
    <row r="174" spans="1:30" ht="13.5" customHeight="1" x14ac:dyDescent="0.25">
      <c r="A174" s="132"/>
      <c r="B174" s="133" t="s">
        <v>28</v>
      </c>
      <c r="C174" s="133"/>
      <c r="D174" s="134" t="s">
        <v>29</v>
      </c>
      <c r="E174" s="135"/>
      <c r="F174" s="135"/>
      <c r="G174" s="135"/>
      <c r="H174" s="135"/>
      <c r="I174" s="136"/>
      <c r="J174" s="133"/>
      <c r="K174" s="133"/>
      <c r="L174" s="58"/>
      <c r="M174" s="58"/>
      <c r="N174" s="58"/>
      <c r="O174" s="58"/>
      <c r="P174" s="58"/>
      <c r="Q174" s="58"/>
      <c r="R174" s="182"/>
      <c r="S174" s="95"/>
      <c r="T174" s="85"/>
      <c r="U174" s="29"/>
      <c r="V174" s="29"/>
      <c r="W174" s="29"/>
      <c r="X174" s="29"/>
      <c r="Y174" s="15"/>
      <c r="Z174" s="5"/>
      <c r="AA174" s="1"/>
      <c r="AB174" s="1"/>
      <c r="AC174" s="1"/>
      <c r="AD174" s="1"/>
    </row>
    <row r="175" spans="1:30" ht="13.5" customHeight="1" thickBot="1" x14ac:dyDescent="0.3">
      <c r="A175" s="137"/>
      <c r="B175" s="138" t="s">
        <v>30</v>
      </c>
      <c r="C175" s="138"/>
      <c r="D175" s="139" t="s">
        <v>31</v>
      </c>
      <c r="E175" s="140"/>
      <c r="F175" s="140"/>
      <c r="G175" s="140"/>
      <c r="H175" s="140"/>
      <c r="I175" s="141"/>
      <c r="J175" s="138"/>
      <c r="K175" s="138"/>
      <c r="L175" s="96"/>
      <c r="M175" s="96"/>
      <c r="N175" s="96"/>
      <c r="O175" s="96"/>
      <c r="P175" s="96"/>
      <c r="Q175" s="96"/>
      <c r="R175" s="183"/>
      <c r="S175" s="97"/>
      <c r="T175" s="85"/>
      <c r="U175" s="29"/>
      <c r="V175" s="29"/>
      <c r="W175" s="29"/>
      <c r="X175" s="29"/>
      <c r="Y175" s="15"/>
      <c r="Z175" s="5"/>
      <c r="AA175" s="1"/>
      <c r="AB175" s="1"/>
      <c r="AC175" s="1"/>
      <c r="AD175" s="1"/>
    </row>
    <row r="176" spans="1:30" ht="13.5" customHeight="1" x14ac:dyDescent="0.25">
      <c r="A176" s="106" t="s">
        <v>22</v>
      </c>
      <c r="B176" s="106" t="s">
        <v>32</v>
      </c>
      <c r="C176" s="90"/>
      <c r="D176" s="88" t="s">
        <v>48</v>
      </c>
      <c r="E176" s="89"/>
      <c r="F176" s="89"/>
      <c r="G176" s="89"/>
      <c r="H176" s="13"/>
      <c r="I176" s="90"/>
      <c r="J176" s="90"/>
      <c r="K176" s="90"/>
      <c r="L176" s="84"/>
      <c r="M176" s="84"/>
      <c r="N176" s="84"/>
      <c r="O176" s="84"/>
      <c r="P176" s="84"/>
      <c r="Q176" s="91"/>
      <c r="R176" s="91"/>
      <c r="S176" s="92">
        <f>SUM(L176:P176)</f>
        <v>0</v>
      </c>
      <c r="T176" s="29"/>
      <c r="U176" s="29"/>
      <c r="V176" s="29"/>
      <c r="W176" s="29"/>
      <c r="X176" s="29"/>
      <c r="Y176" s="15">
        <f>L176*1.5*T176+M176*1.5*U176+N176*V176+O176*W176*(2/3)+P176*X176</f>
        <v>0</v>
      </c>
      <c r="Z176" s="12"/>
      <c r="AA176" s="1"/>
      <c r="AB176" s="1"/>
      <c r="AC176" s="1"/>
      <c r="AD176" s="1"/>
    </row>
    <row r="177" spans="1:30" ht="13.5" customHeight="1" x14ac:dyDescent="0.25">
      <c r="A177" s="12" t="s">
        <v>22</v>
      </c>
      <c r="B177" s="12" t="s">
        <v>32</v>
      </c>
      <c r="C177" s="12"/>
      <c r="D177" s="16" t="s">
        <v>49</v>
      </c>
      <c r="E177" s="13"/>
      <c r="F177" s="13"/>
      <c r="G177" s="13"/>
      <c r="H177" s="13"/>
      <c r="I177" s="12"/>
      <c r="J177" s="12"/>
      <c r="K177" s="12"/>
      <c r="L177" s="59"/>
      <c r="M177" s="59"/>
      <c r="N177" s="59"/>
      <c r="O177" s="59"/>
      <c r="P177" s="59"/>
      <c r="Q177" s="63"/>
      <c r="R177" s="63"/>
      <c r="S177" s="15">
        <f>SUM(L177:P177)</f>
        <v>0</v>
      </c>
      <c r="T177" s="29"/>
      <c r="U177" s="29"/>
      <c r="V177" s="29"/>
      <c r="W177" s="29"/>
      <c r="X177" s="29"/>
      <c r="Y177" s="15">
        <f>L177*1.5*T177+M177*1.5*U177+N177*V177+O177*W177*(2/3)+P177*X177</f>
        <v>0</v>
      </c>
      <c r="Z177" s="12"/>
      <c r="AA177" s="1"/>
      <c r="AB177" s="1"/>
      <c r="AC177" s="1"/>
      <c r="AD177" s="1"/>
    </row>
    <row r="178" spans="1:30" ht="13.5" customHeight="1" x14ac:dyDescent="0.25">
      <c r="A178" s="4" t="s">
        <v>22</v>
      </c>
      <c r="B178" s="4" t="s">
        <v>32</v>
      </c>
      <c r="C178" s="12"/>
      <c r="D178" s="17" t="s">
        <v>49</v>
      </c>
      <c r="E178" s="13"/>
      <c r="F178" s="13"/>
      <c r="G178" s="13"/>
      <c r="H178" s="13"/>
      <c r="I178" s="12"/>
      <c r="J178" s="12"/>
      <c r="K178" s="12"/>
      <c r="L178" s="59"/>
      <c r="M178" s="59"/>
      <c r="N178" s="59"/>
      <c r="O178" s="59"/>
      <c r="P178" s="59"/>
      <c r="Q178" s="63"/>
      <c r="R178" s="63"/>
      <c r="S178" s="15">
        <f>SUM(L178:P178)</f>
        <v>0</v>
      </c>
      <c r="T178" s="29"/>
      <c r="U178" s="29"/>
      <c r="V178" s="29"/>
      <c r="W178" s="29"/>
      <c r="X178" s="29"/>
      <c r="Y178" s="15">
        <f>L178*1.5*T178+M178*1.5*U178+N178*V178+O178*W178*(2/3)+P178*X178</f>
        <v>0</v>
      </c>
      <c r="Z178" s="12"/>
      <c r="AA178" s="1"/>
      <c r="AB178" s="1"/>
      <c r="AC178" s="1"/>
      <c r="AD178" s="1"/>
    </row>
    <row r="179" spans="1:30" ht="13.5" customHeight="1" x14ac:dyDescent="0.25">
      <c r="A179" s="12" t="s">
        <v>22</v>
      </c>
      <c r="B179" s="12" t="s">
        <v>32</v>
      </c>
      <c r="C179" s="12"/>
      <c r="D179" s="17" t="s">
        <v>49</v>
      </c>
      <c r="E179" s="13"/>
      <c r="F179" s="13"/>
      <c r="G179" s="13"/>
      <c r="H179" s="13"/>
      <c r="I179" s="12"/>
      <c r="J179" s="12"/>
      <c r="K179" s="12"/>
      <c r="L179" s="59"/>
      <c r="M179" s="59"/>
      <c r="N179" s="59"/>
      <c r="O179" s="57"/>
      <c r="P179" s="57"/>
      <c r="Q179" s="57"/>
      <c r="R179" s="57"/>
      <c r="S179" s="15">
        <f>SUM(L179:P179)</f>
        <v>0</v>
      </c>
      <c r="T179" s="29"/>
      <c r="U179" s="29"/>
      <c r="V179" s="29"/>
      <c r="W179" s="29"/>
      <c r="X179" s="29"/>
      <c r="Y179" s="15">
        <f>L179*1.5*T179+M179*1.5*U179+N179*V179+O179*W179*(2/3)+P179*X179</f>
        <v>0</v>
      </c>
      <c r="Z179" s="12"/>
      <c r="AA179" s="1"/>
      <c r="AB179" s="1"/>
      <c r="AC179" s="1"/>
      <c r="AD179" s="1"/>
    </row>
    <row r="180" spans="1:30" ht="27" customHeight="1" thickBot="1" x14ac:dyDescent="0.3">
      <c r="A180" s="108" t="s">
        <v>22</v>
      </c>
      <c r="B180" s="109" t="s">
        <v>78</v>
      </c>
      <c r="C180" s="105" t="s">
        <v>33</v>
      </c>
      <c r="D180" s="98" t="s">
        <v>50</v>
      </c>
      <c r="E180" s="87"/>
      <c r="F180" s="87"/>
      <c r="G180" s="87"/>
      <c r="H180" s="87"/>
      <c r="I180" s="87">
        <f>SUM(I181:I188)</f>
        <v>0</v>
      </c>
      <c r="J180" s="87">
        <f>SUM(J181:J188)</f>
        <v>0</v>
      </c>
      <c r="K180" s="99"/>
      <c r="L180" s="100">
        <f>SUM(L181,L185:L188)</f>
        <v>0</v>
      </c>
      <c r="M180" s="100">
        <f>SUM(M181,M185:M188)</f>
        <v>0</v>
      </c>
      <c r="N180" s="100">
        <f>SUM(N181,N185:N188)</f>
        <v>0</v>
      </c>
      <c r="O180" s="100">
        <f>SUM(O181,O185:O188)</f>
        <v>0</v>
      </c>
      <c r="P180" s="100">
        <f>SUM(P181,P185:P188)</f>
        <v>0</v>
      </c>
      <c r="Q180" s="100"/>
      <c r="R180" s="100"/>
      <c r="S180" s="100">
        <f>SUM(S181:S188)</f>
        <v>0</v>
      </c>
      <c r="T180" s="18"/>
      <c r="U180" s="18"/>
      <c r="V180" s="18"/>
      <c r="W180" s="18"/>
      <c r="X180" s="18"/>
      <c r="Y180" s="18">
        <f>SUM(Y181:Y188)</f>
        <v>0</v>
      </c>
      <c r="Z180" s="10"/>
      <c r="AA180" s="1"/>
      <c r="AB180" s="1"/>
      <c r="AC180" s="1"/>
      <c r="AD180" s="1"/>
    </row>
    <row r="181" spans="1:30" ht="27.6" customHeight="1" x14ac:dyDescent="0.25">
      <c r="A181" s="129" t="s">
        <v>22</v>
      </c>
      <c r="B181" s="130" t="s">
        <v>25</v>
      </c>
      <c r="C181" s="130"/>
      <c r="D181" s="110" t="s">
        <v>58</v>
      </c>
      <c r="E181" s="130"/>
      <c r="F181" s="130"/>
      <c r="G181" s="130"/>
      <c r="H181" s="130"/>
      <c r="I181" s="130"/>
      <c r="J181" s="130"/>
      <c r="K181" s="130"/>
      <c r="L181" s="93">
        <f>SUM(L182:L184)</f>
        <v>0</v>
      </c>
      <c r="M181" s="93">
        <f t="shared" ref="M181:P181" si="21">SUM(M182:M184)</f>
        <v>0</v>
      </c>
      <c r="N181" s="93">
        <f t="shared" si="21"/>
        <v>0</v>
      </c>
      <c r="O181" s="93">
        <f t="shared" si="21"/>
        <v>0</v>
      </c>
      <c r="P181" s="93">
        <f t="shared" si="21"/>
        <v>0</v>
      </c>
      <c r="Q181" s="93"/>
      <c r="R181" s="181"/>
      <c r="S181" s="94">
        <f>SUM(L181:P181)</f>
        <v>0</v>
      </c>
      <c r="T181" s="85"/>
      <c r="U181" s="29"/>
      <c r="V181" s="29"/>
      <c r="W181" s="29"/>
      <c r="X181" s="29"/>
      <c r="Y181" s="15">
        <f>L181*1.5*T181+M181*1.5*U181+N181*V181+O181*W181*(2/3)+P181*X181</f>
        <v>0</v>
      </c>
      <c r="Z181" s="12"/>
      <c r="AA181" s="1"/>
      <c r="AB181" s="1"/>
      <c r="AC181" s="1"/>
      <c r="AD181" s="1"/>
    </row>
    <row r="182" spans="1:30" ht="13.5" customHeight="1" x14ac:dyDescent="0.25">
      <c r="A182" s="132"/>
      <c r="B182" s="133" t="s">
        <v>26</v>
      </c>
      <c r="C182" s="133"/>
      <c r="D182" s="134" t="s">
        <v>27</v>
      </c>
      <c r="E182" s="135"/>
      <c r="F182" s="135"/>
      <c r="G182" s="135"/>
      <c r="H182" s="135"/>
      <c r="I182" s="133"/>
      <c r="J182" s="133"/>
      <c r="K182" s="133"/>
      <c r="L182" s="60"/>
      <c r="M182" s="60"/>
      <c r="N182" s="60"/>
      <c r="O182" s="60"/>
      <c r="P182" s="60"/>
      <c r="Q182" s="64"/>
      <c r="R182" s="184"/>
      <c r="S182" s="95"/>
      <c r="T182" s="85"/>
      <c r="U182" s="29"/>
      <c r="V182" s="29"/>
      <c r="W182" s="29"/>
      <c r="X182" s="29"/>
      <c r="Y182" s="15"/>
      <c r="Z182" s="12"/>
      <c r="AA182" s="1"/>
      <c r="AB182" s="1"/>
      <c r="AC182" s="1"/>
      <c r="AD182" s="1"/>
    </row>
    <row r="183" spans="1:30" ht="13.5" customHeight="1" x14ac:dyDescent="0.25">
      <c r="A183" s="132"/>
      <c r="B183" s="133" t="s">
        <v>28</v>
      </c>
      <c r="C183" s="133"/>
      <c r="D183" s="134" t="s">
        <v>29</v>
      </c>
      <c r="E183" s="135"/>
      <c r="F183" s="135"/>
      <c r="G183" s="135"/>
      <c r="H183" s="135"/>
      <c r="I183" s="133"/>
      <c r="J183" s="133"/>
      <c r="K183" s="133"/>
      <c r="L183" s="60"/>
      <c r="M183" s="60"/>
      <c r="N183" s="60"/>
      <c r="O183" s="60"/>
      <c r="P183" s="60"/>
      <c r="Q183" s="64"/>
      <c r="R183" s="184"/>
      <c r="S183" s="95"/>
      <c r="T183" s="85"/>
      <c r="U183" s="29"/>
      <c r="V183" s="29"/>
      <c r="W183" s="29"/>
      <c r="X183" s="29"/>
      <c r="Y183" s="15"/>
      <c r="Z183" s="12"/>
      <c r="AA183" s="1"/>
      <c r="AB183" s="1"/>
      <c r="AC183" s="1"/>
      <c r="AD183" s="1"/>
    </row>
    <row r="184" spans="1:30" ht="13.5" customHeight="1" thickBot="1" x14ac:dyDescent="0.3">
      <c r="A184" s="137"/>
      <c r="B184" s="138" t="s">
        <v>34</v>
      </c>
      <c r="C184" s="138"/>
      <c r="D184" s="139" t="s">
        <v>31</v>
      </c>
      <c r="E184" s="140"/>
      <c r="F184" s="140"/>
      <c r="G184" s="140"/>
      <c r="H184" s="140"/>
      <c r="I184" s="138"/>
      <c r="J184" s="138"/>
      <c r="K184" s="138"/>
      <c r="L184" s="103"/>
      <c r="M184" s="103"/>
      <c r="N184" s="103"/>
      <c r="O184" s="103"/>
      <c r="P184" s="103"/>
      <c r="Q184" s="111"/>
      <c r="R184" s="185"/>
      <c r="S184" s="97"/>
      <c r="T184" s="85"/>
      <c r="U184" s="29"/>
      <c r="V184" s="29"/>
      <c r="W184" s="29"/>
      <c r="X184" s="29"/>
      <c r="Y184" s="15"/>
      <c r="Z184" s="12"/>
      <c r="AA184" s="1"/>
      <c r="AB184" s="1"/>
      <c r="AC184" s="1"/>
      <c r="AD184" s="1"/>
    </row>
    <row r="185" spans="1:30" ht="13.5" customHeight="1" x14ac:dyDescent="0.25">
      <c r="A185" s="106" t="s">
        <v>22</v>
      </c>
      <c r="B185" s="106" t="s">
        <v>32</v>
      </c>
      <c r="C185" s="90"/>
      <c r="D185" s="101" t="s">
        <v>51</v>
      </c>
      <c r="E185" s="89"/>
      <c r="F185" s="89"/>
      <c r="G185" s="89"/>
      <c r="H185" s="89"/>
      <c r="I185" s="90"/>
      <c r="J185" s="90"/>
      <c r="K185" s="90"/>
      <c r="L185" s="84"/>
      <c r="M185" s="102"/>
      <c r="N185" s="84"/>
      <c r="O185" s="84"/>
      <c r="P185" s="84"/>
      <c r="Q185" s="91"/>
      <c r="R185" s="91"/>
      <c r="S185" s="92">
        <f>SUM(L185:P185)</f>
        <v>0</v>
      </c>
      <c r="T185" s="29"/>
      <c r="U185" s="29"/>
      <c r="V185" s="29"/>
      <c r="W185" s="29"/>
      <c r="X185" s="29"/>
      <c r="Y185" s="15">
        <f>L185*1.5*T185+M185*1.5*U185+N185*V185+O185*W185*(2/3)+P185*X185</f>
        <v>0</v>
      </c>
      <c r="Z185" s="12"/>
      <c r="AA185" s="1"/>
      <c r="AB185" s="1"/>
      <c r="AC185" s="1"/>
      <c r="AD185" s="1"/>
    </row>
    <row r="186" spans="1:30" ht="13.5" customHeight="1" x14ac:dyDescent="0.25">
      <c r="A186" s="12" t="s">
        <v>22</v>
      </c>
      <c r="B186" s="4" t="s">
        <v>32</v>
      </c>
      <c r="C186" s="12"/>
      <c r="D186" s="19" t="s">
        <v>49</v>
      </c>
      <c r="E186" s="13"/>
      <c r="F186" s="13"/>
      <c r="G186" s="13"/>
      <c r="H186" s="13"/>
      <c r="I186" s="12"/>
      <c r="J186" s="12"/>
      <c r="K186" s="12"/>
      <c r="L186" s="59"/>
      <c r="M186" s="59"/>
      <c r="N186" s="59"/>
      <c r="O186" s="59"/>
      <c r="P186" s="59"/>
      <c r="Q186" s="63"/>
      <c r="R186" s="63"/>
      <c r="S186" s="15">
        <f>SUM(L186:P186)</f>
        <v>0</v>
      </c>
      <c r="T186" s="29"/>
      <c r="U186" s="29"/>
      <c r="V186" s="29"/>
      <c r="W186" s="29"/>
      <c r="X186" s="29"/>
      <c r="Y186" s="15">
        <f t="shared" ref="Y186" si="22">L186*1.5*T186+M186*1.5*U186+N186*V186+O186*W186+P186*X186</f>
        <v>0</v>
      </c>
      <c r="Z186" s="12"/>
      <c r="AA186" s="1"/>
      <c r="AB186" s="1"/>
      <c r="AC186" s="1"/>
      <c r="AD186" s="1"/>
    </row>
    <row r="187" spans="1:30" ht="13.5" customHeight="1" x14ac:dyDescent="0.25">
      <c r="A187" s="4" t="s">
        <v>22</v>
      </c>
      <c r="B187" s="4" t="s">
        <v>32</v>
      </c>
      <c r="C187" s="12"/>
      <c r="D187" s="17" t="s">
        <v>49</v>
      </c>
      <c r="E187" s="13"/>
      <c r="F187" s="13"/>
      <c r="G187" s="13"/>
      <c r="H187" s="13"/>
      <c r="I187" s="12"/>
      <c r="J187" s="12"/>
      <c r="K187" s="12"/>
      <c r="L187" s="59"/>
      <c r="M187" s="59"/>
      <c r="N187" s="59"/>
      <c r="O187" s="59"/>
      <c r="P187" s="59"/>
      <c r="Q187" s="63"/>
      <c r="R187" s="63"/>
      <c r="S187" s="15">
        <f>SUM(L187:P187)</f>
        <v>0</v>
      </c>
      <c r="T187" s="29"/>
      <c r="U187" s="29"/>
      <c r="V187" s="29"/>
      <c r="W187" s="29"/>
      <c r="X187" s="29"/>
      <c r="Y187" s="15">
        <f>L187*1.5*T187+M187*1.5*U187+N187*V187+O187*W187*(2/3)+P187*X187</f>
        <v>0</v>
      </c>
      <c r="Z187" s="12"/>
      <c r="AA187" s="1"/>
      <c r="AB187" s="1"/>
      <c r="AC187" s="1"/>
      <c r="AD187" s="1"/>
    </row>
    <row r="188" spans="1:30" ht="13.5" customHeight="1" x14ac:dyDescent="0.25">
      <c r="A188" s="12" t="s">
        <v>22</v>
      </c>
      <c r="B188" s="12" t="s">
        <v>35</v>
      </c>
      <c r="C188" s="12"/>
      <c r="D188" s="17" t="s">
        <v>52</v>
      </c>
      <c r="E188" s="13"/>
      <c r="F188" s="13"/>
      <c r="G188" s="13"/>
      <c r="H188" s="13"/>
      <c r="I188" s="12"/>
      <c r="J188" s="12"/>
      <c r="K188" s="12"/>
      <c r="L188" s="59"/>
      <c r="M188" s="59"/>
      <c r="N188" s="59"/>
      <c r="O188" s="59"/>
      <c r="P188" s="59"/>
      <c r="Q188" s="63"/>
      <c r="R188" s="63"/>
      <c r="S188" s="15">
        <f>SUM(L188:P188)</f>
        <v>0</v>
      </c>
      <c r="T188" s="29"/>
      <c r="U188" s="29"/>
      <c r="V188" s="29"/>
      <c r="W188" s="29"/>
      <c r="X188" s="29"/>
      <c r="Y188" s="15">
        <f>L188*1.5*T188+M188*1.5*U188+N188*V188+O188*W188*(2/3)+P188*X188</f>
        <v>0</v>
      </c>
      <c r="Z188" s="12"/>
      <c r="AA188" s="1"/>
      <c r="AB188" s="1"/>
      <c r="AC188" s="1"/>
      <c r="AD188" s="1"/>
    </row>
    <row r="189" spans="1:30" ht="24" customHeight="1" thickBot="1" x14ac:dyDescent="0.3">
      <c r="A189" s="108" t="s">
        <v>36</v>
      </c>
      <c r="B189" s="109" t="s">
        <v>78</v>
      </c>
      <c r="C189" s="105" t="s">
        <v>37</v>
      </c>
      <c r="D189" s="98" t="s">
        <v>53</v>
      </c>
      <c r="E189" s="87"/>
      <c r="F189" s="87"/>
      <c r="G189" s="87"/>
      <c r="H189" s="87"/>
      <c r="I189" s="87">
        <f>SUM(I190:I194)</f>
        <v>0</v>
      </c>
      <c r="J189" s="105">
        <f>SUM(J191:J194)</f>
        <v>0</v>
      </c>
      <c r="K189" s="99"/>
      <c r="L189" s="100">
        <f>SUM(L190,L194)</f>
        <v>0</v>
      </c>
      <c r="M189" s="100">
        <f>SUM(M190,M194)</f>
        <v>0</v>
      </c>
      <c r="N189" s="100">
        <f>SUM(N190,N194)</f>
        <v>0</v>
      </c>
      <c r="O189" s="100">
        <f>SUM(O190,O194)</f>
        <v>0</v>
      </c>
      <c r="P189" s="100">
        <f>SUM(P190,P194)</f>
        <v>0</v>
      </c>
      <c r="Q189" s="100"/>
      <c r="R189" s="100"/>
      <c r="S189" s="100">
        <f>SUM(S190:S194)</f>
        <v>0</v>
      </c>
      <c r="T189" s="18"/>
      <c r="U189" s="18"/>
      <c r="V189" s="18"/>
      <c r="W189" s="18"/>
      <c r="X189" s="18"/>
      <c r="Y189" s="18">
        <f>SUM(Y190:Y194)</f>
        <v>0</v>
      </c>
      <c r="Z189" s="10"/>
      <c r="AA189" s="1"/>
      <c r="AB189" s="1"/>
      <c r="AC189" s="1"/>
      <c r="AD189" s="1"/>
    </row>
    <row r="190" spans="1:30" ht="13.5" customHeight="1" x14ac:dyDescent="0.25">
      <c r="A190" s="129" t="s">
        <v>22</v>
      </c>
      <c r="B190" s="130" t="s">
        <v>25</v>
      </c>
      <c r="C190" s="142"/>
      <c r="D190" s="114" t="s">
        <v>54</v>
      </c>
      <c r="E190" s="131"/>
      <c r="F190" s="131"/>
      <c r="G190" s="131"/>
      <c r="H190" s="131"/>
      <c r="I190" s="142"/>
      <c r="J190" s="143"/>
      <c r="K190" s="142"/>
      <c r="L190" s="93">
        <f>SUM(L191:L193)</f>
        <v>0</v>
      </c>
      <c r="M190" s="93">
        <f t="shared" ref="M190:P190" si="23">SUM(M191:M193)</f>
        <v>0</v>
      </c>
      <c r="N190" s="93">
        <f t="shared" si="23"/>
        <v>0</v>
      </c>
      <c r="O190" s="93">
        <f t="shared" si="23"/>
        <v>0</v>
      </c>
      <c r="P190" s="93">
        <f t="shared" si="23"/>
        <v>0</v>
      </c>
      <c r="Q190" s="93"/>
      <c r="R190" s="181"/>
      <c r="S190" s="94">
        <f>SUM(L190:P190)</f>
        <v>0</v>
      </c>
      <c r="T190" s="85"/>
      <c r="U190" s="29"/>
      <c r="V190" s="29"/>
      <c r="W190" s="29"/>
      <c r="X190" s="29"/>
      <c r="Y190" s="15">
        <f>L190*1.5*T190+M190*1.5*U190+N190*V190+O190*W190*(2/3)+P190*X190</f>
        <v>0</v>
      </c>
      <c r="Z190" s="20"/>
      <c r="AA190" s="1"/>
      <c r="AB190" s="1"/>
      <c r="AC190" s="1"/>
      <c r="AD190" s="1"/>
    </row>
    <row r="191" spans="1:30" ht="13.5" customHeight="1" x14ac:dyDescent="0.25">
      <c r="A191" s="132"/>
      <c r="B191" s="133" t="s">
        <v>26</v>
      </c>
      <c r="C191" s="144"/>
      <c r="D191" s="134" t="s">
        <v>27</v>
      </c>
      <c r="E191" s="135"/>
      <c r="F191" s="135"/>
      <c r="G191" s="135"/>
      <c r="H191" s="135"/>
      <c r="I191" s="144"/>
      <c r="J191" s="145"/>
      <c r="K191" s="144"/>
      <c r="L191" s="62"/>
      <c r="M191" s="62"/>
      <c r="N191" s="62"/>
      <c r="O191" s="62"/>
      <c r="P191" s="62"/>
      <c r="Q191" s="64"/>
      <c r="R191" s="184"/>
      <c r="S191" s="95"/>
      <c r="T191" s="85"/>
      <c r="U191" s="29"/>
      <c r="V191" s="29"/>
      <c r="W191" s="29"/>
      <c r="X191" s="29"/>
      <c r="Y191" s="15"/>
      <c r="Z191" s="20"/>
      <c r="AA191" s="1"/>
      <c r="AB191" s="1"/>
      <c r="AC191" s="1"/>
      <c r="AD191" s="1"/>
    </row>
    <row r="192" spans="1:30" ht="13.5" customHeight="1" x14ac:dyDescent="0.25">
      <c r="A192" s="132"/>
      <c r="B192" s="133" t="s">
        <v>28</v>
      </c>
      <c r="C192" s="144"/>
      <c r="D192" s="134" t="s">
        <v>29</v>
      </c>
      <c r="E192" s="135"/>
      <c r="F192" s="135"/>
      <c r="G192" s="135"/>
      <c r="H192" s="135"/>
      <c r="I192" s="144"/>
      <c r="J192" s="145"/>
      <c r="K192" s="144"/>
      <c r="L192" s="62"/>
      <c r="M192" s="62"/>
      <c r="N192" s="62"/>
      <c r="O192" s="62"/>
      <c r="P192" s="62"/>
      <c r="Q192" s="64"/>
      <c r="R192" s="184"/>
      <c r="S192" s="95"/>
      <c r="T192" s="85"/>
      <c r="U192" s="29"/>
      <c r="V192" s="29"/>
      <c r="W192" s="29"/>
      <c r="X192" s="29"/>
      <c r="Y192" s="15"/>
      <c r="Z192" s="20"/>
      <c r="AA192" s="1"/>
      <c r="AB192" s="1"/>
      <c r="AC192" s="1"/>
      <c r="AD192" s="1"/>
    </row>
    <row r="193" spans="1:30" ht="13.5" customHeight="1" thickBot="1" x14ac:dyDescent="0.3">
      <c r="A193" s="137"/>
      <c r="B193" s="138" t="s">
        <v>34</v>
      </c>
      <c r="C193" s="146"/>
      <c r="D193" s="139" t="s">
        <v>31</v>
      </c>
      <c r="E193" s="140"/>
      <c r="F193" s="140"/>
      <c r="G193" s="140"/>
      <c r="H193" s="140"/>
      <c r="I193" s="146"/>
      <c r="J193" s="147"/>
      <c r="K193" s="146"/>
      <c r="L193" s="115"/>
      <c r="M193" s="115"/>
      <c r="N193" s="115"/>
      <c r="O193" s="115"/>
      <c r="P193" s="115"/>
      <c r="Q193" s="111"/>
      <c r="R193" s="185"/>
      <c r="S193" s="97"/>
      <c r="T193" s="85"/>
      <c r="U193" s="29"/>
      <c r="V193" s="29"/>
      <c r="W193" s="29"/>
      <c r="X193" s="29"/>
      <c r="Y193" s="15"/>
      <c r="Z193" s="20"/>
      <c r="AA193" s="1"/>
      <c r="AB193" s="1"/>
      <c r="AC193" s="1"/>
      <c r="AD193" s="1"/>
    </row>
    <row r="194" spans="1:30" ht="13.5" customHeight="1" x14ac:dyDescent="0.25">
      <c r="A194" s="90" t="s">
        <v>22</v>
      </c>
      <c r="B194" s="90" t="s">
        <v>35</v>
      </c>
      <c r="C194" s="90"/>
      <c r="D194" s="88" t="s">
        <v>55</v>
      </c>
      <c r="E194" s="89"/>
      <c r="F194" s="89"/>
      <c r="G194" s="89"/>
      <c r="H194" s="89"/>
      <c r="I194" s="112"/>
      <c r="J194" s="113"/>
      <c r="K194" s="112"/>
      <c r="L194" s="84"/>
      <c r="M194" s="84"/>
      <c r="N194" s="84"/>
      <c r="O194" s="84"/>
      <c r="P194" s="84"/>
      <c r="Q194" s="91"/>
      <c r="R194" s="91"/>
      <c r="S194" s="92">
        <f>SUM(L194:P194)</f>
        <v>0</v>
      </c>
      <c r="T194" s="29"/>
      <c r="U194" s="29"/>
      <c r="V194" s="29"/>
      <c r="W194" s="29"/>
      <c r="X194" s="29"/>
      <c r="Y194" s="15">
        <f>L194*1.5*T194+M194*1.5*U194+N194*V194+O194*W194*(2/3)+P194*X194</f>
        <v>0</v>
      </c>
      <c r="Z194" s="12"/>
      <c r="AA194" s="1"/>
      <c r="AB194" s="1"/>
      <c r="AC194" s="1"/>
      <c r="AD194" s="1"/>
    </row>
    <row r="195" spans="1:30" ht="21" customHeight="1" x14ac:dyDescent="0.25">
      <c r="A195" s="42" t="s">
        <v>22</v>
      </c>
      <c r="B195" s="42" t="s">
        <v>78</v>
      </c>
      <c r="C195" s="43" t="s">
        <v>69</v>
      </c>
      <c r="D195" s="44" t="s">
        <v>75</v>
      </c>
      <c r="E195" s="87"/>
      <c r="F195" s="45"/>
      <c r="G195" s="45"/>
      <c r="H195" s="45"/>
      <c r="I195" s="45">
        <f>I196</f>
        <v>0</v>
      </c>
      <c r="J195" s="43">
        <v>0</v>
      </c>
      <c r="K195" s="46"/>
      <c r="L195" s="47">
        <f>L196</f>
        <v>0</v>
      </c>
      <c r="M195" s="47">
        <f>M196</f>
        <v>0</v>
      </c>
      <c r="N195" s="47">
        <f>N196</f>
        <v>0</v>
      </c>
      <c r="O195" s="46">
        <f>O196</f>
        <v>0</v>
      </c>
      <c r="P195" s="46"/>
      <c r="Q195" s="46"/>
      <c r="R195" s="46"/>
      <c r="S195" s="67">
        <f>S196</f>
        <v>0</v>
      </c>
      <c r="T195" s="48"/>
      <c r="U195" s="48"/>
      <c r="V195" s="48"/>
      <c r="W195" s="48"/>
      <c r="X195" s="48"/>
      <c r="Y195" s="67">
        <f>SUM(Y196)</f>
        <v>0</v>
      </c>
      <c r="Z195" s="46"/>
      <c r="AA195" s="21"/>
      <c r="AB195" s="21"/>
      <c r="AC195" s="21"/>
      <c r="AD195" s="21"/>
    </row>
    <row r="196" spans="1:30" ht="13.5" customHeight="1" x14ac:dyDescent="0.25">
      <c r="A196" s="12" t="s">
        <v>22</v>
      </c>
      <c r="B196" s="75" t="s">
        <v>79</v>
      </c>
      <c r="C196" s="12"/>
      <c r="D196" s="16"/>
      <c r="E196" s="12"/>
      <c r="F196" s="12"/>
      <c r="G196" s="12"/>
      <c r="H196" s="12"/>
      <c r="I196" s="12"/>
      <c r="J196" s="12"/>
      <c r="K196" s="22"/>
      <c r="L196" s="59"/>
      <c r="M196" s="59"/>
      <c r="N196" s="59"/>
      <c r="O196" s="63"/>
      <c r="P196" s="63"/>
      <c r="Q196" s="63"/>
      <c r="R196" s="63"/>
      <c r="S196" s="69">
        <f>SUM(L196:P196)</f>
        <v>0</v>
      </c>
      <c r="T196" s="29"/>
      <c r="U196" s="29"/>
      <c r="V196" s="29"/>
      <c r="W196" s="29"/>
      <c r="X196" s="29"/>
      <c r="Y196" s="69">
        <f>L196*1.5*T196+M196*1.5*U196+N196*V196+O196*W196*(2/3)+P196*X196</f>
        <v>0</v>
      </c>
      <c r="Z196" s="12"/>
      <c r="AA196" s="21"/>
      <c r="AB196" s="21"/>
      <c r="AC196" s="21"/>
      <c r="AD196" s="21"/>
    </row>
    <row r="197" spans="1:30" ht="21" customHeight="1" x14ac:dyDescent="0.25">
      <c r="A197" s="37" t="s">
        <v>38</v>
      </c>
      <c r="B197" s="37"/>
      <c r="C197" s="32"/>
      <c r="D197" s="32" t="s">
        <v>39</v>
      </c>
      <c r="E197" s="33" t="s">
        <v>83</v>
      </c>
      <c r="F197" s="33"/>
      <c r="G197" s="33"/>
      <c r="H197" s="33"/>
      <c r="I197" s="33">
        <f>SUM(I198,I207,I215+I221)</f>
        <v>0</v>
      </c>
      <c r="J197" s="33">
        <f>SUM(J198,J207,J215+J221)</f>
        <v>0</v>
      </c>
      <c r="K197" s="37"/>
      <c r="L197" s="79">
        <f>L198+L207+L215+L221</f>
        <v>0</v>
      </c>
      <c r="M197" s="79">
        <f>M198+M207+M215+M221</f>
        <v>0</v>
      </c>
      <c r="N197" s="80">
        <f>N198+N207+N215+N221</f>
        <v>0</v>
      </c>
      <c r="O197" s="80">
        <f>O198+O207+O215+O221</f>
        <v>0</v>
      </c>
      <c r="P197" s="35"/>
      <c r="Q197" s="37"/>
      <c r="R197" s="37"/>
      <c r="S197" s="38">
        <f>SUM(S198,S207,S215,S221)</f>
        <v>0</v>
      </c>
      <c r="T197" s="38"/>
      <c r="U197" s="38"/>
      <c r="V197" s="38"/>
      <c r="W197" s="38"/>
      <c r="X197" s="38"/>
      <c r="Y197" s="38">
        <f>Y198+Y207+Y215+Y221+Y223</f>
        <v>0</v>
      </c>
      <c r="Z197" s="32"/>
      <c r="AA197" s="1"/>
      <c r="AB197" s="1"/>
      <c r="AC197" s="1"/>
      <c r="AD197" s="1"/>
    </row>
    <row r="198" spans="1:30" ht="24.75" customHeight="1" thickBot="1" x14ac:dyDescent="0.3">
      <c r="A198" s="99" t="s">
        <v>38</v>
      </c>
      <c r="B198" s="104" t="s">
        <v>78</v>
      </c>
      <c r="C198" s="105" t="s">
        <v>40</v>
      </c>
      <c r="D198" s="86" t="s">
        <v>56</v>
      </c>
      <c r="E198" s="87"/>
      <c r="F198" s="87"/>
      <c r="G198" s="87"/>
      <c r="H198" s="87"/>
      <c r="I198" s="87">
        <f>SUM(I199:I206)</f>
        <v>0</v>
      </c>
      <c r="J198" s="87">
        <f>SUM(J199:J206)</f>
        <v>0</v>
      </c>
      <c r="K198" s="105"/>
      <c r="L198" s="100">
        <f>SUM(L199,L203:L206)</f>
        <v>0</v>
      </c>
      <c r="M198" s="100">
        <f>SUM(M199,M203:M206)</f>
        <v>0</v>
      </c>
      <c r="N198" s="100">
        <f>SUM(N199,N203:N206)</f>
        <v>0</v>
      </c>
      <c r="O198" s="100">
        <f>SUM(O199,O203:O206)</f>
        <v>0</v>
      </c>
      <c r="P198" s="100">
        <f>SUM(P199,P203:P206)</f>
        <v>0</v>
      </c>
      <c r="Q198" s="100"/>
      <c r="R198" s="100"/>
      <c r="S198" s="100">
        <f>SUM(S199:S206)</f>
        <v>0</v>
      </c>
      <c r="T198" s="18"/>
      <c r="U198" s="18"/>
      <c r="V198" s="18"/>
      <c r="W198" s="18"/>
      <c r="X198" s="18"/>
      <c r="Y198" s="18">
        <f>SUM(Y199:Y206)</f>
        <v>0</v>
      </c>
      <c r="Z198" s="10"/>
      <c r="AA198" s="1"/>
      <c r="AB198" s="1"/>
      <c r="AC198" s="1"/>
      <c r="AD198" s="1"/>
    </row>
    <row r="199" spans="1:30" ht="13.5" customHeight="1" x14ac:dyDescent="0.25">
      <c r="A199" s="129" t="s">
        <v>38</v>
      </c>
      <c r="B199" s="130" t="s">
        <v>25</v>
      </c>
      <c r="C199" s="130"/>
      <c r="D199" s="118" t="s">
        <v>54</v>
      </c>
      <c r="E199" s="131"/>
      <c r="F199" s="131"/>
      <c r="G199" s="131"/>
      <c r="H199" s="131"/>
      <c r="I199" s="148"/>
      <c r="J199" s="149"/>
      <c r="K199" s="149"/>
      <c r="L199" s="93">
        <f>SUM(L200:L202)</f>
        <v>0</v>
      </c>
      <c r="M199" s="93">
        <f t="shared" ref="M199:P199" si="24">SUM(M200:M202)</f>
        <v>0</v>
      </c>
      <c r="N199" s="93">
        <f t="shared" si="24"/>
        <v>0</v>
      </c>
      <c r="O199" s="93">
        <f t="shared" si="24"/>
        <v>0</v>
      </c>
      <c r="P199" s="93">
        <f t="shared" si="24"/>
        <v>0</v>
      </c>
      <c r="Q199" s="93"/>
      <c r="R199" s="181"/>
      <c r="S199" s="94">
        <f>SUM(L199:P199)</f>
        <v>0</v>
      </c>
      <c r="T199" s="85"/>
      <c r="U199" s="29"/>
      <c r="V199" s="29"/>
      <c r="W199" s="29"/>
      <c r="X199" s="29"/>
      <c r="Y199" s="15">
        <f>L199*1.5*T199+M199*1.5*U199+N199*V199+O199*W199*(2/3)+P199*X199</f>
        <v>0</v>
      </c>
      <c r="Z199" s="5"/>
      <c r="AA199" s="1"/>
      <c r="AB199" s="1"/>
      <c r="AC199" s="1"/>
      <c r="AD199" s="1"/>
    </row>
    <row r="200" spans="1:30" ht="13.5" customHeight="1" x14ac:dyDescent="0.25">
      <c r="A200" s="150"/>
      <c r="B200" s="133" t="s">
        <v>26</v>
      </c>
      <c r="C200" s="144"/>
      <c r="D200" s="134" t="s">
        <v>27</v>
      </c>
      <c r="E200" s="135"/>
      <c r="F200" s="135"/>
      <c r="G200" s="135"/>
      <c r="H200" s="135"/>
      <c r="I200" s="151"/>
      <c r="J200" s="152"/>
      <c r="K200" s="152"/>
      <c r="L200" s="64"/>
      <c r="M200" s="64"/>
      <c r="N200" s="64"/>
      <c r="O200" s="64"/>
      <c r="P200" s="65"/>
      <c r="Q200" s="65"/>
      <c r="R200" s="186"/>
      <c r="S200" s="95"/>
      <c r="T200" s="85"/>
      <c r="U200" s="29"/>
      <c r="V200" s="29"/>
      <c r="W200" s="29"/>
      <c r="X200" s="29"/>
      <c r="Y200" s="15"/>
      <c r="Z200" s="5"/>
      <c r="AA200" s="1"/>
      <c r="AB200" s="1"/>
      <c r="AC200" s="1"/>
      <c r="AD200" s="1"/>
    </row>
    <row r="201" spans="1:30" ht="13.5" customHeight="1" x14ac:dyDescent="0.25">
      <c r="A201" s="150"/>
      <c r="B201" s="133" t="s">
        <v>28</v>
      </c>
      <c r="C201" s="144"/>
      <c r="D201" s="134" t="s">
        <v>29</v>
      </c>
      <c r="E201" s="135"/>
      <c r="F201" s="135"/>
      <c r="G201" s="135"/>
      <c r="H201" s="135"/>
      <c r="I201" s="151"/>
      <c r="J201" s="152"/>
      <c r="K201" s="152"/>
      <c r="L201" s="64"/>
      <c r="M201" s="64"/>
      <c r="N201" s="64"/>
      <c r="O201" s="64"/>
      <c r="P201" s="65"/>
      <c r="Q201" s="65"/>
      <c r="R201" s="186"/>
      <c r="S201" s="95"/>
      <c r="T201" s="85"/>
      <c r="U201" s="29"/>
      <c r="V201" s="29"/>
      <c r="W201" s="29"/>
      <c r="X201" s="29"/>
      <c r="Y201" s="15"/>
      <c r="Z201" s="5"/>
      <c r="AA201" s="1"/>
      <c r="AB201" s="1"/>
      <c r="AC201" s="1"/>
      <c r="AD201" s="1"/>
    </row>
    <row r="202" spans="1:30" ht="13.5" customHeight="1" thickBot="1" x14ac:dyDescent="0.3">
      <c r="A202" s="153"/>
      <c r="B202" s="138" t="s">
        <v>34</v>
      </c>
      <c r="C202" s="146"/>
      <c r="D202" s="139" t="s">
        <v>31</v>
      </c>
      <c r="E202" s="140"/>
      <c r="F202" s="140"/>
      <c r="G202" s="140"/>
      <c r="H202" s="140"/>
      <c r="I202" s="154"/>
      <c r="J202" s="155"/>
      <c r="K202" s="155"/>
      <c r="L202" s="111"/>
      <c r="M202" s="111"/>
      <c r="N202" s="111"/>
      <c r="O202" s="111"/>
      <c r="P202" s="119"/>
      <c r="Q202" s="119"/>
      <c r="R202" s="187"/>
      <c r="S202" s="97"/>
      <c r="T202" s="85"/>
      <c r="U202" s="29"/>
      <c r="V202" s="29"/>
      <c r="W202" s="29"/>
      <c r="X202" s="29"/>
      <c r="Y202" s="15"/>
      <c r="Z202" s="5"/>
      <c r="AA202" s="1"/>
      <c r="AB202" s="1"/>
      <c r="AC202" s="1"/>
      <c r="AD202" s="1"/>
    </row>
    <row r="203" spans="1:30" ht="13.5" customHeight="1" x14ac:dyDescent="0.25">
      <c r="A203" s="106" t="s">
        <v>38</v>
      </c>
      <c r="B203" s="106" t="s">
        <v>32</v>
      </c>
      <c r="C203" s="90"/>
      <c r="D203" s="88" t="s">
        <v>49</v>
      </c>
      <c r="E203" s="89"/>
      <c r="F203" s="89"/>
      <c r="G203" s="89"/>
      <c r="H203" s="89"/>
      <c r="I203" s="116"/>
      <c r="J203" s="90"/>
      <c r="K203" s="90"/>
      <c r="L203" s="117"/>
      <c r="M203" s="84"/>
      <c r="N203" s="84"/>
      <c r="O203" s="84"/>
      <c r="P203" s="84"/>
      <c r="Q203" s="91"/>
      <c r="R203" s="91"/>
      <c r="S203" s="92">
        <f>SUM(L203:P203)</f>
        <v>0</v>
      </c>
      <c r="T203" s="29"/>
      <c r="U203" s="29"/>
      <c r="V203" s="29"/>
      <c r="W203" s="29"/>
      <c r="X203" s="29"/>
      <c r="Y203" s="15">
        <f>L203*1.5*T203+M203*1.5*U203+N203*V203+O203*W203*(2/3)+P203*X203</f>
        <v>0</v>
      </c>
      <c r="Z203" s="12"/>
      <c r="AA203" s="1"/>
      <c r="AB203" s="1"/>
      <c r="AC203" s="1"/>
      <c r="AD203" s="1"/>
    </row>
    <row r="204" spans="1:30" ht="13.5" customHeight="1" x14ac:dyDescent="0.25">
      <c r="A204" s="12" t="s">
        <v>38</v>
      </c>
      <c r="B204" s="12" t="s">
        <v>32</v>
      </c>
      <c r="C204" s="12"/>
      <c r="D204" s="16" t="s">
        <v>48</v>
      </c>
      <c r="E204" s="13"/>
      <c r="F204" s="13"/>
      <c r="G204" s="13"/>
      <c r="H204" s="13"/>
      <c r="I204" s="27"/>
      <c r="J204" s="12"/>
      <c r="K204" s="12"/>
      <c r="L204" s="59"/>
      <c r="M204" s="59"/>
      <c r="N204" s="59"/>
      <c r="O204" s="59"/>
      <c r="P204" s="59"/>
      <c r="Q204" s="63"/>
      <c r="R204" s="63"/>
      <c r="S204" s="15">
        <f>SUM(L204:P204)</f>
        <v>0</v>
      </c>
      <c r="T204" s="29"/>
      <c r="U204" s="29"/>
      <c r="V204" s="29"/>
      <c r="W204" s="29"/>
      <c r="X204" s="29"/>
      <c r="Y204" s="15">
        <f t="shared" ref="Y204:Y206" si="25">L204*1.5*T204+M204*1.5*U204+N204*V204+O204*W204*(2/3)+P204*X204</f>
        <v>0</v>
      </c>
      <c r="Z204" s="12"/>
      <c r="AA204" s="1"/>
      <c r="AB204" s="1"/>
      <c r="AC204" s="1"/>
      <c r="AD204" s="1"/>
    </row>
    <row r="205" spans="1:30" ht="13.5" customHeight="1" x14ac:dyDescent="0.25">
      <c r="A205" s="12" t="s">
        <v>38</v>
      </c>
      <c r="B205" s="12" t="s">
        <v>32</v>
      </c>
      <c r="C205" s="12"/>
      <c r="D205" s="17" t="s">
        <v>49</v>
      </c>
      <c r="E205" s="13"/>
      <c r="F205" s="13"/>
      <c r="G205" s="13"/>
      <c r="H205" s="13"/>
      <c r="I205" s="28"/>
      <c r="J205" s="12"/>
      <c r="K205" s="12"/>
      <c r="L205" s="59"/>
      <c r="M205" s="59"/>
      <c r="N205" s="59"/>
      <c r="O205" s="59"/>
      <c r="P205" s="59"/>
      <c r="Q205" s="63"/>
      <c r="R205" s="63"/>
      <c r="S205" s="15">
        <f>SUM(L205:P205)</f>
        <v>0</v>
      </c>
      <c r="T205" s="29"/>
      <c r="U205" s="29"/>
      <c r="V205" s="29"/>
      <c r="W205" s="29"/>
      <c r="X205" s="29"/>
      <c r="Y205" s="15">
        <f t="shared" si="25"/>
        <v>0</v>
      </c>
      <c r="Z205" s="12"/>
      <c r="AA205" s="1"/>
      <c r="AB205" s="1"/>
      <c r="AC205" s="1"/>
      <c r="AD205" s="1"/>
    </row>
    <row r="206" spans="1:30" ht="13.5" customHeight="1" x14ac:dyDescent="0.25">
      <c r="A206" s="4" t="s">
        <v>38</v>
      </c>
      <c r="B206" s="4" t="s">
        <v>35</v>
      </c>
      <c r="C206" s="12"/>
      <c r="D206" s="16" t="s">
        <v>49</v>
      </c>
      <c r="E206" s="13"/>
      <c r="F206" s="13"/>
      <c r="G206" s="13"/>
      <c r="H206" s="13"/>
      <c r="I206" s="27"/>
      <c r="J206" s="12"/>
      <c r="K206" s="12"/>
      <c r="L206" s="59"/>
      <c r="M206" s="59"/>
      <c r="N206" s="59"/>
      <c r="O206" s="57"/>
      <c r="P206" s="57"/>
      <c r="Q206" s="57"/>
      <c r="R206" s="57"/>
      <c r="S206" s="15">
        <f>SUM(L206:P206)</f>
        <v>0</v>
      </c>
      <c r="T206" s="29"/>
      <c r="U206" s="29"/>
      <c r="V206" s="29"/>
      <c r="W206" s="29"/>
      <c r="X206" s="29"/>
      <c r="Y206" s="15">
        <f t="shared" si="25"/>
        <v>0</v>
      </c>
      <c r="Z206" s="12"/>
      <c r="AA206" s="1"/>
      <c r="AB206" s="1"/>
      <c r="AC206" s="1"/>
      <c r="AD206" s="1"/>
    </row>
    <row r="207" spans="1:30" ht="27.75" customHeight="1" thickBot="1" x14ac:dyDescent="0.3">
      <c r="A207" s="99" t="s">
        <v>38</v>
      </c>
      <c r="B207" s="104" t="s">
        <v>78</v>
      </c>
      <c r="C207" s="105" t="s">
        <v>41</v>
      </c>
      <c r="D207" s="98" t="s">
        <v>50</v>
      </c>
      <c r="E207" s="87"/>
      <c r="F207" s="87"/>
      <c r="G207" s="87"/>
      <c r="H207" s="87"/>
      <c r="I207" s="87">
        <f>SUM(I208:I214)</f>
        <v>0</v>
      </c>
      <c r="J207" s="87">
        <f>SUM(J208:J214)</f>
        <v>0</v>
      </c>
      <c r="K207" s="99"/>
      <c r="L207" s="100">
        <f>SUM(L208,L212,L213:L214)</f>
        <v>0</v>
      </c>
      <c r="M207" s="100">
        <f>SUM(M208,M212,M213:M214)</f>
        <v>0</v>
      </c>
      <c r="N207" s="100">
        <f>SUM(N208,N212,N213:N214)</f>
        <v>0</v>
      </c>
      <c r="O207" s="100">
        <f>SUM(O208,O212,O213:O214)</f>
        <v>0</v>
      </c>
      <c r="P207" s="100">
        <f>SUM(P208,P212,P213:P214)</f>
        <v>0</v>
      </c>
      <c r="Q207" s="100"/>
      <c r="R207" s="100"/>
      <c r="S207" s="100">
        <f>SUM(S208:S214)</f>
        <v>0</v>
      </c>
      <c r="T207" s="18"/>
      <c r="U207" s="18"/>
      <c r="V207" s="18"/>
      <c r="W207" s="18"/>
      <c r="X207" s="18"/>
      <c r="Y207" s="18">
        <f>SUM(Y208:Y214)</f>
        <v>0</v>
      </c>
      <c r="Z207" s="10"/>
      <c r="AA207" s="1"/>
      <c r="AB207" s="1"/>
      <c r="AC207" s="1"/>
      <c r="AD207" s="1"/>
    </row>
    <row r="208" spans="1:30" ht="20.25" customHeight="1" x14ac:dyDescent="0.25">
      <c r="A208" s="129" t="s">
        <v>38</v>
      </c>
      <c r="B208" s="130" t="s">
        <v>25</v>
      </c>
      <c r="C208" s="130"/>
      <c r="D208" s="110" t="s">
        <v>47</v>
      </c>
      <c r="E208" s="131"/>
      <c r="F208" s="131"/>
      <c r="G208" s="131"/>
      <c r="H208" s="131"/>
      <c r="I208" s="130"/>
      <c r="J208" s="130"/>
      <c r="K208" s="130"/>
      <c r="L208" s="93">
        <f>SUM(L209:L211)</f>
        <v>0</v>
      </c>
      <c r="M208" s="93">
        <f t="shared" ref="M208:P208" si="26">SUM(M209:M211)</f>
        <v>0</v>
      </c>
      <c r="N208" s="93">
        <f t="shared" si="26"/>
        <v>0</v>
      </c>
      <c r="O208" s="93">
        <f t="shared" si="26"/>
        <v>0</v>
      </c>
      <c r="P208" s="93">
        <f t="shared" si="26"/>
        <v>0</v>
      </c>
      <c r="Q208" s="93"/>
      <c r="R208" s="181"/>
      <c r="S208" s="94">
        <f>SUM(L208:P208)</f>
        <v>0</v>
      </c>
      <c r="T208" s="85"/>
      <c r="U208" s="29"/>
      <c r="V208" s="29"/>
      <c r="W208" s="29"/>
      <c r="X208" s="29"/>
      <c r="Y208" s="15">
        <f t="shared" ref="Y208" si="27">L208*1.5*T208+M208*1.5*U208+N208*V208+O208*W208*(2/3)+P208*X208</f>
        <v>0</v>
      </c>
      <c r="Z208" s="12"/>
      <c r="AA208" s="1"/>
      <c r="AB208" s="1"/>
      <c r="AC208" s="1"/>
      <c r="AD208" s="1"/>
    </row>
    <row r="209" spans="1:30 1028:1028" ht="13.5" customHeight="1" x14ac:dyDescent="0.25">
      <c r="A209" s="150"/>
      <c r="B209" s="133" t="s">
        <v>26</v>
      </c>
      <c r="C209" s="144"/>
      <c r="D209" s="134" t="s">
        <v>27</v>
      </c>
      <c r="E209" s="135"/>
      <c r="F209" s="135"/>
      <c r="G209" s="135"/>
      <c r="H209" s="135"/>
      <c r="I209" s="156"/>
      <c r="J209" s="156"/>
      <c r="K209" s="156"/>
      <c r="L209" s="60"/>
      <c r="M209" s="60"/>
      <c r="N209" s="60"/>
      <c r="O209" s="60"/>
      <c r="P209" s="60"/>
      <c r="Q209" s="64"/>
      <c r="R209" s="184"/>
      <c r="S209" s="95"/>
      <c r="T209" s="85"/>
      <c r="U209" s="29"/>
      <c r="V209" s="29"/>
      <c r="W209" s="29"/>
      <c r="X209" s="29"/>
      <c r="Y209" s="15"/>
      <c r="Z209" s="12"/>
      <c r="AA209" s="1"/>
      <c r="AB209" s="1"/>
      <c r="AC209" s="1"/>
      <c r="AD209" s="1"/>
    </row>
    <row r="210" spans="1:30 1028:1028" ht="13.5" customHeight="1" x14ac:dyDescent="0.25">
      <c r="A210" s="150"/>
      <c r="B210" s="133" t="s">
        <v>28</v>
      </c>
      <c r="C210" s="144"/>
      <c r="D210" s="134" t="s">
        <v>29</v>
      </c>
      <c r="E210" s="135"/>
      <c r="F210" s="135"/>
      <c r="G210" s="135"/>
      <c r="H210" s="135"/>
      <c r="I210" s="156"/>
      <c r="J210" s="156"/>
      <c r="K210" s="156"/>
      <c r="L210" s="60"/>
      <c r="M210" s="60"/>
      <c r="N210" s="60"/>
      <c r="O210" s="60"/>
      <c r="P210" s="60"/>
      <c r="Q210" s="64"/>
      <c r="R210" s="184"/>
      <c r="S210" s="95"/>
      <c r="T210" s="85"/>
      <c r="U210" s="29"/>
      <c r="V210" s="29"/>
      <c r="W210" s="29"/>
      <c r="X210" s="29"/>
      <c r="Y210" s="15"/>
      <c r="Z210" s="12"/>
      <c r="AA210" s="1"/>
      <c r="AB210" s="1"/>
      <c r="AC210" s="1"/>
      <c r="AD210" s="1"/>
    </row>
    <row r="211" spans="1:30 1028:1028" ht="13.5" customHeight="1" thickBot="1" x14ac:dyDescent="0.3">
      <c r="A211" s="153"/>
      <c r="B211" s="138" t="s">
        <v>34</v>
      </c>
      <c r="C211" s="146"/>
      <c r="D211" s="139" t="s">
        <v>31</v>
      </c>
      <c r="E211" s="140"/>
      <c r="F211" s="140"/>
      <c r="G211" s="140"/>
      <c r="H211" s="140"/>
      <c r="I211" s="157"/>
      <c r="J211" s="157"/>
      <c r="K211" s="157"/>
      <c r="L211" s="103"/>
      <c r="M211" s="103"/>
      <c r="N211" s="103"/>
      <c r="O211" s="103"/>
      <c r="P211" s="103"/>
      <c r="Q211" s="111"/>
      <c r="R211" s="185"/>
      <c r="S211" s="97"/>
      <c r="T211" s="85"/>
      <c r="U211" s="29"/>
      <c r="V211" s="29"/>
      <c r="W211" s="29"/>
      <c r="X211" s="29"/>
      <c r="Y211" s="15"/>
      <c r="Z211" s="12"/>
      <c r="AA211" s="1"/>
      <c r="AB211" s="1"/>
      <c r="AC211" s="1"/>
      <c r="AD211" s="1"/>
    </row>
    <row r="212" spans="1:30 1028:1028" ht="13.5" customHeight="1" x14ac:dyDescent="0.25">
      <c r="A212" s="106" t="s">
        <v>38</v>
      </c>
      <c r="B212" s="106" t="s">
        <v>32</v>
      </c>
      <c r="C212" s="90"/>
      <c r="D212" s="101" t="s">
        <v>49</v>
      </c>
      <c r="E212" s="89"/>
      <c r="F212" s="89"/>
      <c r="G212" s="89"/>
      <c r="H212" s="89"/>
      <c r="I212" s="90"/>
      <c r="J212" s="90"/>
      <c r="K212" s="90"/>
      <c r="L212" s="84"/>
      <c r="M212" s="84"/>
      <c r="N212" s="84"/>
      <c r="O212" s="84"/>
      <c r="P212" s="84"/>
      <c r="Q212" s="91"/>
      <c r="R212" s="91"/>
      <c r="S212" s="92">
        <f>SUM(L212:P212)</f>
        <v>0</v>
      </c>
      <c r="T212" s="29"/>
      <c r="U212" s="29"/>
      <c r="V212" s="29"/>
      <c r="W212" s="29"/>
      <c r="X212" s="29"/>
      <c r="Y212" s="15">
        <f t="shared" ref="Y212:Y213" si="28">L212*1.5*T212+M212*1.5*U212+N212*V212+O212*W212*(2/3)+P212*X212</f>
        <v>0</v>
      </c>
      <c r="Z212" s="12"/>
      <c r="AA212" s="1"/>
      <c r="AB212" s="1"/>
      <c r="AC212" s="1"/>
      <c r="AD212" s="1"/>
    </row>
    <row r="213" spans="1:30 1028:1028" ht="13.5" customHeight="1" x14ac:dyDescent="0.25">
      <c r="A213" s="12" t="s">
        <v>38</v>
      </c>
      <c r="B213" s="12" t="s">
        <v>32</v>
      </c>
      <c r="C213" s="23"/>
      <c r="D213" s="24" t="s">
        <v>48</v>
      </c>
      <c r="E213" s="13"/>
      <c r="F213" s="13"/>
      <c r="G213" s="13"/>
      <c r="H213" s="13"/>
      <c r="I213" s="12"/>
      <c r="J213" s="12"/>
      <c r="K213" s="12"/>
      <c r="L213" s="59"/>
      <c r="M213" s="61"/>
      <c r="N213" s="59"/>
      <c r="O213" s="59"/>
      <c r="P213" s="59"/>
      <c r="Q213" s="63"/>
      <c r="R213" s="63"/>
      <c r="S213" s="15">
        <f>SUM(L213:P213)</f>
        <v>0</v>
      </c>
      <c r="T213" s="29"/>
      <c r="U213" s="29"/>
      <c r="V213" s="29"/>
      <c r="W213" s="29"/>
      <c r="X213" s="29"/>
      <c r="Y213" s="15">
        <f t="shared" si="28"/>
        <v>0</v>
      </c>
      <c r="Z213" s="12"/>
      <c r="AA213" s="1"/>
      <c r="AB213" s="1"/>
      <c r="AC213" s="1"/>
      <c r="AD213" s="1"/>
    </row>
    <row r="214" spans="1:30 1028:1028" ht="13.5" customHeight="1" x14ac:dyDescent="0.25">
      <c r="A214" s="4" t="s">
        <v>38</v>
      </c>
      <c r="B214" s="4" t="s">
        <v>32</v>
      </c>
      <c r="C214" s="23"/>
      <c r="D214" s="24" t="s">
        <v>48</v>
      </c>
      <c r="E214" s="13"/>
      <c r="F214" s="13"/>
      <c r="G214" s="13"/>
      <c r="H214" s="13"/>
      <c r="I214" s="12"/>
      <c r="J214" s="12"/>
      <c r="K214" s="12"/>
      <c r="L214" s="59"/>
      <c r="M214" s="61"/>
      <c r="N214" s="59"/>
      <c r="O214" s="59"/>
      <c r="P214" s="59"/>
      <c r="Q214" s="63"/>
      <c r="R214" s="63"/>
      <c r="S214" s="15">
        <f>SUM(L214:P214)</f>
        <v>0</v>
      </c>
      <c r="T214" s="29"/>
      <c r="U214" s="29"/>
      <c r="V214" s="29"/>
      <c r="W214" s="29"/>
      <c r="X214" s="29"/>
      <c r="Y214" s="15">
        <f>L214*1.5*T214+M214*1.5*U214+N214*V214+O214*W214*(2/3)+P214*X214</f>
        <v>0</v>
      </c>
      <c r="Z214" s="12"/>
      <c r="AA214" s="1"/>
      <c r="AB214" s="1"/>
      <c r="AC214" s="1"/>
      <c r="AD214" s="1"/>
    </row>
    <row r="215" spans="1:30 1028:1028" s="40" customFormat="1" ht="27" customHeight="1" thickBot="1" x14ac:dyDescent="0.3">
      <c r="A215" s="99" t="s">
        <v>38</v>
      </c>
      <c r="B215" s="104" t="s">
        <v>78</v>
      </c>
      <c r="C215" s="105" t="s">
        <v>42</v>
      </c>
      <c r="D215" s="98" t="s">
        <v>57</v>
      </c>
      <c r="E215" s="87"/>
      <c r="F215" s="87"/>
      <c r="G215" s="87"/>
      <c r="H215" s="87"/>
      <c r="I215" s="87">
        <f>SUM(I216:I220)</f>
        <v>0</v>
      </c>
      <c r="J215" s="105">
        <f>SUM(J217:J220)</f>
        <v>0</v>
      </c>
      <c r="K215" s="99"/>
      <c r="L215" s="100">
        <f>SUM(L216,L220)</f>
        <v>0</v>
      </c>
      <c r="M215" s="100">
        <f>SUM(M216,M220)</f>
        <v>0</v>
      </c>
      <c r="N215" s="100">
        <f>SUM(N216,N220)</f>
        <v>0</v>
      </c>
      <c r="O215" s="100">
        <f>SUM(O216,O220)</f>
        <v>0</v>
      </c>
      <c r="P215" s="100">
        <f>SUM(P216,P220)</f>
        <v>0</v>
      </c>
      <c r="Q215" s="100"/>
      <c r="R215" s="100"/>
      <c r="S215" s="100">
        <f>SUM(S216:S220)</f>
        <v>0</v>
      </c>
      <c r="T215" s="18"/>
      <c r="U215" s="18"/>
      <c r="V215" s="18"/>
      <c r="W215" s="18"/>
      <c r="X215" s="18"/>
      <c r="Y215" s="18">
        <f>SUM(Y216:Y220)</f>
        <v>0</v>
      </c>
      <c r="Z215" s="10"/>
      <c r="AA215" s="39"/>
      <c r="AB215" s="39"/>
      <c r="AC215" s="39"/>
      <c r="AD215" s="39"/>
      <c r="AMN215" s="41"/>
    </row>
    <row r="216" spans="1:30 1028:1028" ht="13.5" customHeight="1" x14ac:dyDescent="0.25">
      <c r="A216" s="129" t="s">
        <v>38</v>
      </c>
      <c r="B216" s="130"/>
      <c r="C216" s="142"/>
      <c r="D216" s="118" t="s">
        <v>47</v>
      </c>
      <c r="E216" s="131"/>
      <c r="F216" s="131"/>
      <c r="G216" s="131"/>
      <c r="H216" s="131"/>
      <c r="I216" s="142"/>
      <c r="J216" s="142"/>
      <c r="K216" s="142"/>
      <c r="L216" s="93">
        <f>SUM(L217:L219)</f>
        <v>0</v>
      </c>
      <c r="M216" s="93">
        <f t="shared" ref="M216:P216" si="29">SUM(M217:M219)</f>
        <v>0</v>
      </c>
      <c r="N216" s="93">
        <f t="shared" si="29"/>
        <v>0</v>
      </c>
      <c r="O216" s="93">
        <f t="shared" si="29"/>
        <v>0</v>
      </c>
      <c r="P216" s="93">
        <f t="shared" si="29"/>
        <v>0</v>
      </c>
      <c r="Q216" s="93"/>
      <c r="R216" s="181"/>
      <c r="S216" s="94">
        <f>SUM(L216:P216)</f>
        <v>0</v>
      </c>
      <c r="T216" s="85"/>
      <c r="U216" s="29"/>
      <c r="V216" s="29"/>
      <c r="W216" s="29"/>
      <c r="X216" s="29"/>
      <c r="Y216" s="15">
        <f t="shared" ref="Y216" si="30">L216*1.5*T216+M216*1.5*U216+N216*V216+O216*W216*(2/3)+P216*X216</f>
        <v>0</v>
      </c>
      <c r="Z216" s="20"/>
      <c r="AA216" s="1"/>
      <c r="AB216" s="1"/>
      <c r="AC216" s="1"/>
      <c r="AD216" s="1"/>
    </row>
    <row r="217" spans="1:30 1028:1028" ht="13.5" customHeight="1" x14ac:dyDescent="0.25">
      <c r="A217" s="150"/>
      <c r="B217" s="133" t="s">
        <v>26</v>
      </c>
      <c r="C217" s="144"/>
      <c r="D217" s="134" t="s">
        <v>27</v>
      </c>
      <c r="E217" s="135"/>
      <c r="F217" s="135"/>
      <c r="G217" s="135"/>
      <c r="H217" s="135"/>
      <c r="I217" s="158"/>
      <c r="J217" s="158"/>
      <c r="K217" s="158"/>
      <c r="L217" s="62"/>
      <c r="M217" s="62"/>
      <c r="N217" s="62"/>
      <c r="O217" s="62"/>
      <c r="P217" s="62"/>
      <c r="Q217" s="64"/>
      <c r="R217" s="184"/>
      <c r="S217" s="95"/>
      <c r="T217" s="85"/>
      <c r="U217" s="29"/>
      <c r="V217" s="29"/>
      <c r="W217" s="29"/>
      <c r="X217" s="29"/>
      <c r="Y217" s="15"/>
      <c r="Z217" s="20"/>
      <c r="AA217" s="1"/>
      <c r="AB217" s="1"/>
      <c r="AC217" s="1"/>
      <c r="AD217" s="1"/>
    </row>
    <row r="218" spans="1:30 1028:1028" ht="13.5" customHeight="1" x14ac:dyDescent="0.25">
      <c r="A218" s="150"/>
      <c r="B218" s="133" t="s">
        <v>28</v>
      </c>
      <c r="C218" s="144"/>
      <c r="D218" s="134" t="s">
        <v>29</v>
      </c>
      <c r="E218" s="135"/>
      <c r="F218" s="135"/>
      <c r="G218" s="135"/>
      <c r="H218" s="135"/>
      <c r="I218" s="158"/>
      <c r="J218" s="158"/>
      <c r="K218" s="158"/>
      <c r="L218" s="61"/>
      <c r="M218" s="61"/>
      <c r="N218" s="61"/>
      <c r="O218" s="61"/>
      <c r="P218" s="61"/>
      <c r="Q218" s="63"/>
      <c r="R218" s="188"/>
      <c r="S218" s="95"/>
      <c r="T218" s="85"/>
      <c r="U218" s="29"/>
      <c r="V218" s="29"/>
      <c r="W218" s="29"/>
      <c r="X218" s="29"/>
      <c r="Y218" s="15"/>
      <c r="Z218" s="20"/>
      <c r="AA218" s="1"/>
      <c r="AB218" s="1"/>
      <c r="AC218" s="1"/>
      <c r="AD218" s="1"/>
    </row>
    <row r="219" spans="1:30 1028:1028" ht="13.5" customHeight="1" thickBot="1" x14ac:dyDescent="0.3">
      <c r="A219" s="153"/>
      <c r="B219" s="138" t="s">
        <v>34</v>
      </c>
      <c r="C219" s="146"/>
      <c r="D219" s="139" t="s">
        <v>31</v>
      </c>
      <c r="E219" s="140"/>
      <c r="F219" s="140"/>
      <c r="G219" s="140"/>
      <c r="H219" s="140"/>
      <c r="I219" s="172"/>
      <c r="J219" s="172"/>
      <c r="K219" s="172"/>
      <c r="L219" s="173"/>
      <c r="M219" s="173"/>
      <c r="N219" s="173"/>
      <c r="O219" s="173"/>
      <c r="P219" s="173"/>
      <c r="Q219" s="128"/>
      <c r="R219" s="189"/>
      <c r="S219" s="97"/>
      <c r="T219" s="85"/>
      <c r="U219" s="29"/>
      <c r="V219" s="29"/>
      <c r="W219" s="29"/>
      <c r="X219" s="29"/>
      <c r="Y219" s="15"/>
      <c r="Z219" s="20"/>
      <c r="AA219" s="1"/>
      <c r="AB219" s="1"/>
      <c r="AC219" s="1"/>
      <c r="AD219" s="1"/>
    </row>
    <row r="220" spans="1:30 1028:1028" s="41" customFormat="1" ht="13.5" customHeight="1" x14ac:dyDescent="0.25">
      <c r="A220" s="165" t="s">
        <v>38</v>
      </c>
      <c r="B220" s="165"/>
      <c r="C220" s="166"/>
      <c r="D220" s="167" t="s">
        <v>52</v>
      </c>
      <c r="E220" s="168"/>
      <c r="F220" s="168"/>
      <c r="G220" s="168"/>
      <c r="H220" s="168"/>
      <c r="I220" s="169"/>
      <c r="J220" s="169"/>
      <c r="K220" s="166"/>
      <c r="L220" s="170"/>
      <c r="M220" s="170"/>
      <c r="N220" s="170"/>
      <c r="O220" s="170"/>
      <c r="P220" s="170"/>
      <c r="Q220" s="166"/>
      <c r="R220" s="166"/>
      <c r="S220" s="171">
        <f>SUM(L220:P220)</f>
        <v>0</v>
      </c>
      <c r="T220" s="161"/>
      <c r="U220" s="162"/>
      <c r="V220" s="162"/>
      <c r="W220" s="162"/>
      <c r="X220" s="162"/>
      <c r="Y220" s="162">
        <f t="shared" ref="Y220" si="31">L220*1.5*T220+M220*1.5*U220+N220*V220+O220*W220+P220*X220</f>
        <v>0</v>
      </c>
      <c r="Z220" s="28"/>
      <c r="AA220" s="163"/>
      <c r="AB220" s="163"/>
      <c r="AC220" s="163"/>
      <c r="AD220" s="163"/>
    </row>
    <row r="221" spans="1:30 1028:1028" ht="21" customHeight="1" x14ac:dyDescent="0.25">
      <c r="A221" s="120" t="s">
        <v>38</v>
      </c>
      <c r="B221" s="121" t="s">
        <v>78</v>
      </c>
      <c r="C221" s="122" t="s">
        <v>70</v>
      </c>
      <c r="D221" s="123" t="s">
        <v>75</v>
      </c>
      <c r="E221" s="164"/>
      <c r="F221" s="124"/>
      <c r="G221" s="124"/>
      <c r="H221" s="124"/>
      <c r="I221" s="124">
        <f>I222</f>
        <v>0</v>
      </c>
      <c r="J221" s="122">
        <f>J222</f>
        <v>0</v>
      </c>
      <c r="K221" s="125"/>
      <c r="L221" s="126">
        <f>L222</f>
        <v>0</v>
      </c>
      <c r="M221" s="126">
        <f>M222</f>
        <v>0</v>
      </c>
      <c r="N221" s="126">
        <f>N222</f>
        <v>0</v>
      </c>
      <c r="O221" s="125">
        <f>O222</f>
        <v>0</v>
      </c>
      <c r="P221" s="125">
        <f>P222</f>
        <v>0</v>
      </c>
      <c r="Q221" s="125"/>
      <c r="R221" s="125"/>
      <c r="S221" s="127">
        <f>S222</f>
        <v>0</v>
      </c>
      <c r="T221" s="48"/>
      <c r="U221" s="48"/>
      <c r="V221" s="48"/>
      <c r="W221" s="48"/>
      <c r="X221" s="48"/>
      <c r="Y221" s="67">
        <f>Y222</f>
        <v>0</v>
      </c>
      <c r="Z221" s="46"/>
      <c r="AA221" s="21"/>
      <c r="AB221" s="21"/>
      <c r="AC221" s="21"/>
      <c r="AD221" s="21"/>
    </row>
    <row r="222" spans="1:30 1028:1028" ht="13.5" customHeight="1" x14ac:dyDescent="0.25">
      <c r="A222" s="12" t="s">
        <v>38</v>
      </c>
      <c r="B222" s="75" t="s">
        <v>79</v>
      </c>
      <c r="C222" s="12"/>
      <c r="D222" s="16"/>
      <c r="E222" s="13"/>
      <c r="F222" s="13"/>
      <c r="G222" s="13"/>
      <c r="H222" s="13"/>
      <c r="I222" s="12"/>
      <c r="J222" s="12"/>
      <c r="K222" s="22"/>
      <c r="L222" s="59"/>
      <c r="M222" s="59"/>
      <c r="N222" s="59"/>
      <c r="O222" s="63"/>
      <c r="P222" s="63"/>
      <c r="Q222" s="63"/>
      <c r="R222" s="63"/>
      <c r="S222" s="69">
        <f>SUM(L222:P222)</f>
        <v>0</v>
      </c>
      <c r="T222" s="29"/>
      <c r="U222" s="29"/>
      <c r="V222" s="29"/>
      <c r="W222" s="29"/>
      <c r="X222" s="29"/>
      <c r="Y222" s="69">
        <f>L222*1.5*T222+M222*1.5*U222+N222*V222+O222*W222*(2/3)+P222*X222</f>
        <v>0</v>
      </c>
      <c r="Z222" s="12"/>
      <c r="AA222" s="21"/>
      <c r="AB222" s="21"/>
      <c r="AC222" s="21"/>
      <c r="AD222" s="21"/>
    </row>
    <row r="223" spans="1:30 1028:1028" ht="24.75" customHeight="1" x14ac:dyDescent="0.25">
      <c r="A223" s="66" t="s">
        <v>38</v>
      </c>
      <c r="B223" s="76" t="s">
        <v>78</v>
      </c>
      <c r="C223" s="43" t="s">
        <v>71</v>
      </c>
      <c r="D223" s="44" t="s">
        <v>76</v>
      </c>
      <c r="E223" s="160" t="s">
        <v>87</v>
      </c>
      <c r="F223" s="43"/>
      <c r="G223" s="43"/>
      <c r="H223" s="43"/>
      <c r="I223" s="43">
        <f>I224</f>
        <v>0</v>
      </c>
      <c r="J223" s="43">
        <f>J224</f>
        <v>0</v>
      </c>
      <c r="K223" s="43"/>
      <c r="L223" s="47"/>
      <c r="M223" s="47"/>
      <c r="N223" s="47"/>
      <c r="O223" s="47"/>
      <c r="P223" s="43"/>
      <c r="Q223" s="43"/>
      <c r="R223" s="43"/>
      <c r="S223" s="67">
        <f>S224</f>
        <v>0</v>
      </c>
      <c r="T223" s="67"/>
      <c r="U223" s="67"/>
      <c r="V223" s="67"/>
      <c r="W223" s="67"/>
      <c r="X223" s="67"/>
      <c r="Y223" s="67">
        <f>Y224</f>
        <v>0</v>
      </c>
      <c r="Z223" s="68"/>
      <c r="AA223" s="1"/>
      <c r="AB223" s="1"/>
      <c r="AC223" s="1"/>
      <c r="AD223" s="1"/>
    </row>
    <row r="224" spans="1:30 1028:1028" ht="13.5" customHeight="1" x14ac:dyDescent="0.25">
      <c r="A224" s="12" t="s">
        <v>38</v>
      </c>
      <c r="B224" s="75" t="s">
        <v>79</v>
      </c>
      <c r="C224" s="4"/>
      <c r="D224" s="19"/>
      <c r="E224" s="13"/>
      <c r="F224" s="13"/>
      <c r="G224" s="13"/>
      <c r="H224" s="13"/>
      <c r="I224" s="12"/>
      <c r="J224" s="12"/>
      <c r="K224" s="12"/>
      <c r="L224" s="59"/>
      <c r="M224" s="59"/>
      <c r="N224" s="59"/>
      <c r="O224" s="59"/>
      <c r="P224" s="63"/>
      <c r="Q224" s="63"/>
      <c r="R224" s="63"/>
      <c r="S224" s="70">
        <f>SUM(L224:P224)</f>
        <v>0</v>
      </c>
      <c r="T224" s="30"/>
      <c r="U224" s="30"/>
      <c r="V224" s="30"/>
      <c r="W224" s="30"/>
      <c r="X224" s="30"/>
      <c r="Y224" s="69">
        <f>L224*1.5*T224+M224*1.5*U224+N224*V224+O224*W224*(2/3)+P224*X224</f>
        <v>0</v>
      </c>
      <c r="Z224" s="20"/>
      <c r="AA224" s="1"/>
      <c r="AB224" s="1"/>
      <c r="AC224" s="1"/>
      <c r="AD224" s="1"/>
    </row>
    <row r="225" spans="1:30" ht="13.5" customHeight="1" x14ac:dyDescent="0.25">
      <c r="A225" s="25"/>
      <c r="B225" s="25"/>
      <c r="C225" s="21"/>
      <c r="D225" s="21"/>
      <c r="E225" s="1"/>
      <c r="F225" s="1"/>
      <c r="G225" s="1"/>
      <c r="H225" s="1"/>
      <c r="I225" s="1"/>
      <c r="J225" s="1"/>
      <c r="K225" s="1"/>
      <c r="L225" s="1"/>
      <c r="M225" s="1"/>
      <c r="N225" s="26"/>
      <c r="O225" s="1"/>
      <c r="P225" s="1"/>
      <c r="Q225" s="21"/>
      <c r="R225" s="2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3.5" customHeight="1" thickBot="1" x14ac:dyDescent="0.3">
      <c r="A226" s="25"/>
      <c r="B226" s="25"/>
      <c r="C226" s="21"/>
      <c r="D226" s="21"/>
      <c r="E226" s="1"/>
      <c r="F226" s="1"/>
      <c r="G226" s="1"/>
      <c r="H226" s="1"/>
      <c r="I226" s="1"/>
      <c r="J226" s="1"/>
      <c r="K226" s="1"/>
      <c r="L226" s="1"/>
      <c r="M226" s="1"/>
      <c r="N226" s="26"/>
      <c r="O226" s="1"/>
      <c r="P226" s="1"/>
      <c r="Q226" s="21"/>
      <c r="R226" s="21"/>
      <c r="S226" s="1"/>
      <c r="T226" s="1"/>
      <c r="U226" s="1"/>
      <c r="V226" s="1"/>
      <c r="W226" s="1"/>
      <c r="X226" s="1"/>
      <c r="Y226" s="1"/>
      <c r="Z226" s="1"/>
    </row>
    <row r="227" spans="1:30" ht="13.5" customHeight="1" thickBot="1" x14ac:dyDescent="0.3">
      <c r="A227" s="25"/>
      <c r="B227" s="25"/>
      <c r="C227" s="21"/>
      <c r="D227" s="21"/>
      <c r="E227" s="1"/>
      <c r="F227" s="1"/>
      <c r="G227" s="1"/>
      <c r="H227" s="195" t="s">
        <v>43</v>
      </c>
      <c r="I227" s="196"/>
      <c r="J227" s="196"/>
      <c r="K227" s="196"/>
      <c r="L227" s="52">
        <f>S170</f>
        <v>0</v>
      </c>
      <c r="M227" s="53"/>
      <c r="N227" s="26"/>
      <c r="O227" s="201" t="s">
        <v>80</v>
      </c>
      <c r="P227" s="202"/>
      <c r="Q227" s="81">
        <f>L170+M170+L197+M197</f>
        <v>0</v>
      </c>
      <c r="R227" s="190"/>
      <c r="S227" s="1"/>
      <c r="T227" s="1"/>
      <c r="U227" s="1"/>
      <c r="V227" s="193" t="s">
        <v>74</v>
      </c>
      <c r="W227" s="194"/>
      <c r="X227" s="194"/>
      <c r="Y227" s="71">
        <f>Y197+Y170</f>
        <v>0</v>
      </c>
      <c r="Z227" s="1"/>
    </row>
    <row r="228" spans="1:30" ht="13.5" customHeight="1" x14ac:dyDescent="0.25">
      <c r="A228" s="25"/>
      <c r="B228" s="25"/>
      <c r="C228" s="21"/>
      <c r="D228" s="21"/>
      <c r="E228" s="1"/>
      <c r="F228" s="1"/>
      <c r="G228" s="1"/>
      <c r="H228" s="197" t="s">
        <v>44</v>
      </c>
      <c r="I228" s="198"/>
      <c r="J228" s="198"/>
      <c r="K228" s="198"/>
      <c r="L228" s="14">
        <f>S197</f>
        <v>0</v>
      </c>
      <c r="M228" s="54"/>
      <c r="N228" s="26"/>
      <c r="O228" s="203" t="s">
        <v>81</v>
      </c>
      <c r="P228" s="204"/>
      <c r="Q228" s="54">
        <f>N197+N170</f>
        <v>0</v>
      </c>
      <c r="R228" s="191"/>
      <c r="S228" s="1"/>
      <c r="T228" s="1"/>
      <c r="U228" s="1"/>
      <c r="V228" s="1"/>
      <c r="W228" s="1"/>
      <c r="X228" s="1"/>
      <c r="Y228" s="1"/>
      <c r="Z228" s="1"/>
    </row>
    <row r="229" spans="1:30" ht="13.5" customHeight="1" thickBot="1" x14ac:dyDescent="0.3">
      <c r="A229" s="25"/>
      <c r="B229" s="25"/>
      <c r="C229" s="21"/>
      <c r="D229" s="21"/>
      <c r="E229" s="1"/>
      <c r="F229" s="1"/>
      <c r="G229" s="1"/>
      <c r="H229" s="199" t="s">
        <v>45</v>
      </c>
      <c r="I229" s="200"/>
      <c r="J229" s="200"/>
      <c r="K229" s="200"/>
      <c r="L229" s="55">
        <f>L227+L228</f>
        <v>0</v>
      </c>
      <c r="M229" s="56"/>
      <c r="N229" s="26"/>
      <c r="O229" s="205" t="s">
        <v>82</v>
      </c>
      <c r="P229" s="206"/>
      <c r="Q229" s="82">
        <f>O197+O170</f>
        <v>0</v>
      </c>
      <c r="R229" s="191"/>
      <c r="S229" s="1"/>
      <c r="T229" s="1"/>
      <c r="U229" s="1"/>
      <c r="V229" s="1"/>
      <c r="W229" s="1"/>
      <c r="X229" s="1"/>
      <c r="Y229" s="1"/>
      <c r="Z229" s="1"/>
    </row>
    <row r="230" spans="1:30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21"/>
      <c r="R230" s="2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21"/>
      <c r="R231" s="2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21"/>
      <c r="R232" s="2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21"/>
      <c r="R233" s="2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21"/>
      <c r="R234" s="2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21"/>
      <c r="R235" s="2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21"/>
      <c r="R236" s="2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21"/>
      <c r="R237" s="2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21"/>
      <c r="R238" s="2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21"/>
      <c r="R239" s="2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21"/>
      <c r="R240" s="2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21"/>
      <c r="R241" s="2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21"/>
      <c r="R242" s="2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21"/>
      <c r="R243" s="2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21"/>
      <c r="R244" s="2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21"/>
      <c r="R245" s="2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21"/>
      <c r="R246" s="2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21"/>
      <c r="R247" s="2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21"/>
      <c r="R248" s="2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21"/>
      <c r="R249" s="2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21"/>
      <c r="R250" s="2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21"/>
      <c r="R251" s="2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21"/>
      <c r="R252" s="2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21"/>
      <c r="R253" s="2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21"/>
      <c r="R254" s="2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21"/>
      <c r="R255" s="2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21"/>
      <c r="R256" s="2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21"/>
      <c r="R257" s="2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21"/>
      <c r="R258" s="2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21"/>
      <c r="R259" s="2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21"/>
      <c r="R260" s="2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21"/>
      <c r="R261" s="2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21"/>
      <c r="R262" s="2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21"/>
      <c r="R263" s="2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21"/>
      <c r="R264" s="2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21"/>
      <c r="R265" s="2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21"/>
      <c r="R266" s="2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21"/>
      <c r="R267" s="2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21"/>
      <c r="R268" s="2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21"/>
      <c r="R269" s="2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21"/>
      <c r="R270" s="2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21"/>
      <c r="R271" s="2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21"/>
      <c r="R272" s="2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21"/>
      <c r="R273" s="2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21"/>
      <c r="R274" s="2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21"/>
      <c r="R275" s="2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21"/>
      <c r="R276" s="2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21"/>
      <c r="R277" s="2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21"/>
      <c r="R278" s="2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21"/>
      <c r="R279" s="2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21"/>
      <c r="R280" s="2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21"/>
      <c r="R281" s="2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21"/>
      <c r="R282" s="2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21"/>
      <c r="R283" s="2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21"/>
      <c r="R284" s="2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21"/>
      <c r="R285" s="2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21"/>
      <c r="R286" s="2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21"/>
      <c r="R287" s="2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21"/>
      <c r="R288" s="2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21"/>
      <c r="R289" s="2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21"/>
      <c r="R290" s="2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21"/>
      <c r="R291" s="2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21"/>
      <c r="R292" s="2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21"/>
      <c r="R293" s="2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21"/>
      <c r="R294" s="2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21"/>
      <c r="R295" s="2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21"/>
      <c r="R296" s="2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21"/>
      <c r="R297" s="2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21"/>
      <c r="R298" s="2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21"/>
      <c r="R299" s="2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21"/>
      <c r="R300" s="2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21"/>
      <c r="R301" s="2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21"/>
      <c r="R302" s="2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21"/>
      <c r="R303" s="2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21"/>
      <c r="R304" s="2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21"/>
      <c r="R305" s="2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21"/>
      <c r="R306" s="2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21"/>
      <c r="R307" s="2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21"/>
      <c r="R308" s="2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21"/>
      <c r="R309" s="2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21"/>
      <c r="R310" s="2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21"/>
      <c r="R311" s="2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21"/>
      <c r="R312" s="2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21"/>
      <c r="R313" s="2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21"/>
      <c r="R314" s="2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21"/>
      <c r="R315" s="2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21"/>
      <c r="R316" s="2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21"/>
      <c r="R317" s="2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1"/>
      <c r="R318" s="2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21"/>
      <c r="R319" s="2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21"/>
      <c r="R320" s="2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21"/>
      <c r="R321" s="2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21"/>
      <c r="R322" s="2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21"/>
      <c r="R323" s="2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21"/>
      <c r="R324" s="2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21"/>
      <c r="R325" s="2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21"/>
      <c r="R326" s="2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21"/>
      <c r="R327" s="2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21"/>
      <c r="R328" s="2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21"/>
      <c r="R329" s="2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21"/>
      <c r="R330" s="2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21"/>
      <c r="R331" s="2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21"/>
      <c r="R332" s="2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21"/>
      <c r="R333" s="2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21"/>
      <c r="R334" s="2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21"/>
      <c r="R335" s="2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21"/>
      <c r="R336" s="2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21"/>
      <c r="R337" s="2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21"/>
      <c r="R338" s="2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21"/>
      <c r="R339" s="2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21"/>
      <c r="R340" s="2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21"/>
      <c r="R341" s="2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21"/>
      <c r="R342" s="2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21"/>
      <c r="R343" s="2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21"/>
      <c r="R344" s="2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21"/>
      <c r="R345" s="2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21"/>
      <c r="R346" s="2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21"/>
      <c r="R347" s="2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21"/>
      <c r="R348" s="2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21"/>
      <c r="R349" s="2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21"/>
      <c r="R350" s="2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21"/>
      <c r="R351" s="2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21"/>
      <c r="R352" s="2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21"/>
      <c r="R353" s="2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21"/>
      <c r="R354" s="2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21"/>
      <c r="R355" s="2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21"/>
      <c r="R356" s="2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21"/>
      <c r="R357" s="2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21"/>
      <c r="R358" s="2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21"/>
      <c r="R359" s="2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21"/>
      <c r="R360" s="2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21"/>
      <c r="R361" s="2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21"/>
      <c r="R362" s="2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21"/>
      <c r="R363" s="2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1"/>
      <c r="R364" s="2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21"/>
      <c r="R365" s="2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21"/>
      <c r="R366" s="2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21"/>
      <c r="R367" s="2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21"/>
      <c r="R368" s="2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21"/>
      <c r="R369" s="2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21"/>
      <c r="R370" s="2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21"/>
      <c r="R371" s="2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21"/>
      <c r="R372" s="2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21"/>
      <c r="R373" s="2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21"/>
      <c r="R374" s="2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21"/>
      <c r="R375" s="2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21"/>
      <c r="R376" s="2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21"/>
      <c r="R377" s="2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21"/>
      <c r="R378" s="2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21"/>
      <c r="R379" s="2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21"/>
      <c r="R380" s="2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21"/>
      <c r="R381" s="2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21"/>
      <c r="R382" s="2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21"/>
      <c r="R383" s="2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21"/>
      <c r="R384" s="2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21"/>
      <c r="R385" s="2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21"/>
      <c r="R386" s="2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21"/>
      <c r="R387" s="2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21"/>
      <c r="R388" s="2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21"/>
      <c r="R389" s="2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21"/>
      <c r="R390" s="2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21"/>
      <c r="R391" s="2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21"/>
      <c r="R392" s="2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21"/>
      <c r="R393" s="2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21"/>
      <c r="R394" s="2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21"/>
      <c r="R395" s="2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21"/>
      <c r="R396" s="2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21"/>
      <c r="R397" s="2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21"/>
      <c r="R398" s="2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21"/>
      <c r="R399" s="2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21"/>
      <c r="R400" s="2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21"/>
      <c r="R401" s="2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21"/>
      <c r="R402" s="2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21"/>
      <c r="R403" s="2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21"/>
      <c r="R404" s="2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21"/>
      <c r="R405" s="2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21"/>
      <c r="R406" s="2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21"/>
      <c r="R407" s="2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21"/>
      <c r="R408" s="2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21"/>
      <c r="R409" s="2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21"/>
      <c r="R410" s="2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21"/>
      <c r="R411" s="2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21"/>
      <c r="R412" s="2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21"/>
      <c r="R413" s="2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21"/>
      <c r="R414" s="2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21"/>
      <c r="R415" s="2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21"/>
      <c r="R416" s="2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21"/>
      <c r="R417" s="2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21"/>
      <c r="R418" s="2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21"/>
      <c r="R419" s="2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21"/>
      <c r="R420" s="2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21"/>
      <c r="R421" s="2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21"/>
      <c r="R422" s="2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21"/>
      <c r="R423" s="2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21"/>
      <c r="R424" s="2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21"/>
      <c r="R425" s="2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21"/>
      <c r="R426" s="2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21"/>
      <c r="R427" s="2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21"/>
      <c r="R428" s="2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21"/>
      <c r="R429" s="2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21"/>
      <c r="R430" s="2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21"/>
      <c r="R431" s="2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21"/>
      <c r="R432" s="2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21"/>
      <c r="R433" s="2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21"/>
      <c r="R434" s="2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21"/>
      <c r="R435" s="2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21"/>
      <c r="R436" s="2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21"/>
      <c r="R437" s="2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21"/>
      <c r="R438" s="2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21"/>
      <c r="R439" s="2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21"/>
      <c r="R440" s="2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21"/>
      <c r="R441" s="2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21"/>
      <c r="R442" s="2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21"/>
      <c r="R443" s="2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21"/>
      <c r="R444" s="2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21"/>
      <c r="R445" s="2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21"/>
      <c r="R446" s="2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21"/>
      <c r="R447" s="2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21"/>
      <c r="R448" s="2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21"/>
      <c r="R449" s="2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21"/>
      <c r="R450" s="2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21"/>
      <c r="R451" s="2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21"/>
      <c r="R452" s="2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21"/>
      <c r="R453" s="2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21"/>
      <c r="R454" s="2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21"/>
      <c r="R455" s="2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21"/>
      <c r="R456" s="2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21"/>
      <c r="R457" s="2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21"/>
      <c r="R458" s="2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21"/>
      <c r="R459" s="2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21"/>
      <c r="R460" s="2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21"/>
      <c r="R461" s="2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21"/>
      <c r="R462" s="2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21"/>
      <c r="R463" s="2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21"/>
      <c r="R464" s="2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21"/>
      <c r="R465" s="2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21"/>
      <c r="R466" s="2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21"/>
      <c r="R467" s="2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21"/>
      <c r="R468" s="2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21"/>
      <c r="R469" s="2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21"/>
      <c r="R470" s="2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21"/>
      <c r="R471" s="2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21"/>
      <c r="R472" s="2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21"/>
      <c r="R473" s="2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21"/>
      <c r="R474" s="2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21"/>
      <c r="R475" s="2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21"/>
      <c r="R476" s="2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21"/>
      <c r="R477" s="2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21"/>
      <c r="R478" s="2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21"/>
      <c r="R479" s="2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21"/>
      <c r="R480" s="2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21"/>
      <c r="R481" s="2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21"/>
      <c r="R482" s="2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21"/>
      <c r="R483" s="2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21"/>
      <c r="R484" s="2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21"/>
      <c r="R485" s="2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21"/>
      <c r="R486" s="2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21"/>
      <c r="R487" s="2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21"/>
      <c r="R488" s="2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21"/>
      <c r="R489" s="2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21"/>
      <c r="R490" s="2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21"/>
      <c r="R491" s="2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21"/>
      <c r="R492" s="2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21"/>
      <c r="R493" s="2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21"/>
      <c r="R494" s="2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21"/>
      <c r="R495" s="2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21"/>
      <c r="R496" s="2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21"/>
      <c r="R497" s="2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21"/>
      <c r="R498" s="2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21"/>
      <c r="R499" s="2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21"/>
      <c r="R500" s="2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21"/>
      <c r="R501" s="2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1"/>
      <c r="R502" s="2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21"/>
      <c r="R503" s="2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21"/>
      <c r="R504" s="2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21"/>
      <c r="R505" s="2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21"/>
      <c r="R506" s="2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21"/>
      <c r="R507" s="2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21"/>
      <c r="R508" s="2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21"/>
      <c r="R509" s="2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21"/>
      <c r="R510" s="2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21"/>
      <c r="R511" s="2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21"/>
      <c r="R512" s="2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21"/>
      <c r="R513" s="2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21"/>
      <c r="R514" s="2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21"/>
      <c r="R515" s="2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21"/>
      <c r="R516" s="2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21"/>
      <c r="R517" s="2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21"/>
      <c r="R518" s="2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21"/>
      <c r="R519" s="2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21"/>
      <c r="R520" s="2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21"/>
      <c r="R521" s="2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21"/>
      <c r="R522" s="2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21"/>
      <c r="R523" s="2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21"/>
      <c r="R524" s="2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21"/>
      <c r="R525" s="2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21"/>
      <c r="R526" s="2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21"/>
      <c r="R527" s="2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21"/>
      <c r="R528" s="2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21"/>
      <c r="R529" s="2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21"/>
      <c r="R530" s="2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21"/>
      <c r="R531" s="2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21"/>
      <c r="R532" s="2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21"/>
      <c r="R533" s="2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21"/>
      <c r="R534" s="2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21"/>
      <c r="R535" s="2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21"/>
      <c r="R536" s="2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21"/>
      <c r="R537" s="2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21"/>
      <c r="R538" s="2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21"/>
      <c r="R539" s="2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21"/>
      <c r="R540" s="2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21"/>
      <c r="R541" s="2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21"/>
      <c r="R542" s="2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21"/>
      <c r="R543" s="2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21"/>
      <c r="R544" s="2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21"/>
      <c r="R545" s="2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21"/>
      <c r="R546" s="2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21"/>
      <c r="R547" s="2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21"/>
      <c r="R548" s="2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21"/>
      <c r="R549" s="2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21"/>
      <c r="R550" s="2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21"/>
      <c r="R551" s="2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21"/>
      <c r="R552" s="2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21"/>
      <c r="R553" s="2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21"/>
      <c r="R554" s="2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21"/>
      <c r="R555" s="2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21"/>
      <c r="R556" s="2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21"/>
      <c r="R557" s="2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21"/>
      <c r="R558" s="2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21"/>
      <c r="R559" s="2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21"/>
      <c r="R560" s="2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21"/>
      <c r="R561" s="2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21"/>
      <c r="R562" s="2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21"/>
      <c r="R563" s="2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21"/>
      <c r="R564" s="2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21"/>
      <c r="R565" s="2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21"/>
      <c r="R566" s="2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21"/>
      <c r="R567" s="2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21"/>
      <c r="R568" s="2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21"/>
      <c r="R569" s="2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21"/>
      <c r="R570" s="2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21"/>
      <c r="R571" s="2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21"/>
      <c r="R572" s="2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21"/>
      <c r="R573" s="2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21"/>
      <c r="R574" s="2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21"/>
      <c r="R575" s="2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21"/>
      <c r="R576" s="2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21"/>
      <c r="R577" s="2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21"/>
      <c r="R578" s="2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21"/>
      <c r="R579" s="2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21"/>
      <c r="R580" s="2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21"/>
      <c r="R581" s="2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21"/>
      <c r="R582" s="2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21"/>
      <c r="R583" s="2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21"/>
      <c r="R584" s="2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21"/>
      <c r="R585" s="2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21"/>
      <c r="R586" s="2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21"/>
      <c r="R587" s="2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21"/>
      <c r="R588" s="2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21"/>
      <c r="R589" s="2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21"/>
      <c r="R590" s="2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2.75" customHeight="1" x14ac:dyDescent="0.25">
      <c r="A591" s="1"/>
      <c r="B591" s="1"/>
      <c r="C591" s="1"/>
      <c r="D591" s="1"/>
      <c r="H591" s="1"/>
      <c r="I591" s="1"/>
      <c r="J591" s="1"/>
      <c r="K591" s="1"/>
      <c r="L591" s="1"/>
      <c r="M591" s="1"/>
      <c r="N591" s="1"/>
      <c r="O591" s="1"/>
      <c r="P591" s="1"/>
      <c r="Q591" s="21"/>
      <c r="R591" s="2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2.75" customHeight="1" x14ac:dyDescent="0.25">
      <c r="A592" s="1"/>
      <c r="B592" s="1"/>
      <c r="C592" s="1"/>
      <c r="D592" s="1"/>
      <c r="H592" s="1"/>
      <c r="I592" s="1"/>
      <c r="J592" s="1"/>
      <c r="K592" s="1"/>
      <c r="L592" s="1"/>
      <c r="M592" s="1"/>
      <c r="N592" s="1"/>
      <c r="O592" s="1"/>
      <c r="P592" s="1"/>
      <c r="Q592" s="21"/>
      <c r="R592" s="2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2.75" customHeight="1" x14ac:dyDescent="0.25">
      <c r="A593" s="1"/>
      <c r="B593" s="1"/>
      <c r="C593" s="1"/>
      <c r="D593" s="1"/>
      <c r="H593" s="1"/>
      <c r="I593" s="1"/>
      <c r="J593" s="1"/>
      <c r="K593" s="1"/>
      <c r="L593" s="1"/>
      <c r="M593" s="1"/>
      <c r="N593" s="1"/>
      <c r="O593" s="1"/>
      <c r="P593" s="1"/>
      <c r="Q593" s="21"/>
      <c r="R593" s="2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</sheetData>
  <mergeCells count="21">
    <mergeCell ref="H228:K228"/>
    <mergeCell ref="O228:P228"/>
    <mergeCell ref="H229:K229"/>
    <mergeCell ref="O229:P229"/>
    <mergeCell ref="V146:X146"/>
    <mergeCell ref="H147:K147"/>
    <mergeCell ref="O147:P147"/>
    <mergeCell ref="H148:K148"/>
    <mergeCell ref="O148:P148"/>
    <mergeCell ref="H146:K146"/>
    <mergeCell ref="O146:P146"/>
    <mergeCell ref="V227:X227"/>
    <mergeCell ref="V70:X70"/>
    <mergeCell ref="H70:K70"/>
    <mergeCell ref="H71:K71"/>
    <mergeCell ref="H72:K72"/>
    <mergeCell ref="O70:P70"/>
    <mergeCell ref="O71:P71"/>
    <mergeCell ref="O72:P72"/>
    <mergeCell ref="H227:K227"/>
    <mergeCell ref="O227:P227"/>
  </mergeCells>
  <pageMargins left="0.78749999999999998" right="0.78749999999999998" top="1.05277777777778" bottom="1.05277777777778" header="0" footer="0"/>
  <pageSetup paperSize="8" orientation="landscape" horizontalDpi="300" verticalDpi="300" r:id="rId1"/>
  <headerFooter>
    <oddHeader>&amp;C&amp;A</oddHeader>
    <oddFooter>&amp;CPage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496687D-1BBD-4F38-8144-0BD98F36A27D}">
          <x14:formula1>
            <xm:f>'menu déroulant (ne pas modifier'!$B$6:$B$8</xm:f>
          </x14:formula1>
          <xm:sqref>H59:H63 H15:H22 H39 H42:H49 H51:H57 E65:H65 H24:H31 H33:H37 E37:G37 H67 H135:H139 H91:H98 H115 H118:H125 H127:H133 E141:H141 H100:H107 H109:H113 E113:G113 H143 H216:H220 H172:H179 H196 H199:H206 H208:H214 E222:H222 H181:H188 H190:H194 E194:G194 H224</xm:sqref>
        </x14:dataValidation>
        <x14:dataValidation type="list" allowBlank="1" showInputMessage="1" showErrorMessage="1" xr:uid="{C3DA228A-AB5A-4779-927C-7ABB135D6AF5}">
          <x14:formula1>
            <xm:f>'menu déroulant (ne pas modifier'!$E$6:$E$9</xm:f>
          </x14:formula1>
          <xm:sqref>E40:E41 E116:E117 E197:E198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BD4F1-8192-4594-868A-CADD18DBC1E5}">
  <dimension ref="B5:E9"/>
  <sheetViews>
    <sheetView workbookViewId="0">
      <selection activeCell="E5" sqref="E5:E10"/>
    </sheetView>
  </sheetViews>
  <sheetFormatPr baseColWidth="10" defaultRowHeight="15" x14ac:dyDescent="0.25"/>
  <cols>
    <col min="2" max="2" width="20.85546875" customWidth="1"/>
    <col min="5" max="5" width="38.85546875" customWidth="1"/>
  </cols>
  <sheetData>
    <row r="5" spans="2:5" x14ac:dyDescent="0.25">
      <c r="B5" t="s">
        <v>59</v>
      </c>
    </row>
    <row r="7" spans="2:5" x14ac:dyDescent="0.25">
      <c r="B7" t="s">
        <v>60</v>
      </c>
      <c r="E7" s="159"/>
    </row>
    <row r="8" spans="2:5" x14ac:dyDescent="0.25">
      <c r="B8" t="s">
        <v>61</v>
      </c>
      <c r="E8" s="159"/>
    </row>
    <row r="9" spans="2:5" x14ac:dyDescent="0.25">
      <c r="E9" s="1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2022-23_L1SV_APC</vt:lpstr>
      <vt:lpstr>menu déroulant (ne pas modifier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CHAGNON Julien</dc:creator>
  <dc:description/>
  <cp:lastModifiedBy>FAUPIN Arnaud</cp:lastModifiedBy>
  <cp:revision>6</cp:revision>
  <dcterms:created xsi:type="dcterms:W3CDTF">2023-07-10T07:37:32Z</dcterms:created>
  <dcterms:modified xsi:type="dcterms:W3CDTF">2023-07-24T08:32:56Z</dcterms:modified>
  <dc:language>fr-FR</dc:language>
</cp:coreProperties>
</file>